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Newington Ramsgate" sheetId="1" r:id="rId1"/>
  </sheets>
  <externalReferences>
    <externalReference r:id="rId2"/>
  </externalReferences>
  <definedNames>
    <definedName name="Name">[1]IMD_index!$A$2:$A$152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B10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<sst xmlns="http://schemas.openxmlformats.org/spreadsheetml/2006/main" count="32" uniqueCount="31">
  <si>
    <t>Area</t>
  </si>
  <si>
    <t>Newington, Ramsgate</t>
  </si>
  <si>
    <t>Index 
of Multiple Deprivation 2010</t>
  </si>
  <si>
    <t>Index of Multiple
 Deprivation Score %</t>
  </si>
  <si>
    <t>Rank of
 Index of Multiple Deprivation Score</t>
  </si>
  <si>
    <t>Income
 Score</t>
  </si>
  <si>
    <t>Rank 
of Income Score</t>
  </si>
  <si>
    <t>Employment 
Score</t>
  </si>
  <si>
    <t>Rank 
of Employment Score</t>
  </si>
  <si>
    <t>Health 
Deprivation and Disability Score</t>
  </si>
  <si>
    <t>Rank 
of Health Deprivation and Disability Score</t>
  </si>
  <si>
    <t>Education
 Skills and Training Score</t>
  </si>
  <si>
    <t>Rank of
 Education Skills and Training Score</t>
  </si>
  <si>
    <t>Barriers 
to Housing and Services Score</t>
  </si>
  <si>
    <t>Rank 
of Barriers to Housing and Services Score</t>
  </si>
  <si>
    <t>Crime 
Score</t>
  </si>
  <si>
    <t>Rank 
of Crime Score</t>
  </si>
  <si>
    <t>Living 
Environment Score</t>
  </si>
  <si>
    <t>Rank 
of Living Environment Score</t>
  </si>
  <si>
    <t>Index 
of Multiple Deprivation 2015</t>
  </si>
  <si>
    <t>Big Local Area</t>
  </si>
  <si>
    <t>IMD score</t>
  </si>
  <si>
    <t>IMD rank</t>
  </si>
  <si>
    <t>IMD decile</t>
  </si>
  <si>
    <t>MinOfIMDscore</t>
  </si>
  <si>
    <t>MaxOfIMDscore</t>
  </si>
  <si>
    <t>MinOfIMDrank</t>
  </si>
  <si>
    <t>MaxOfIMDrank</t>
  </si>
  <si>
    <t>MinOfIMDdec</t>
  </si>
  <si>
    <t>MaxOfIMDdec</t>
  </si>
  <si>
    <t>Estimated count of Traffic 
accidents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</si>
</sst>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2" fontId="2" fillId="2" borderId="1" xfId="1" applyNumberFormat="1" applyFont="1" applyFill="1" applyBorder="1" applyAlignment="1">
      <alignment horizontal="left" wrapText="1"/>
    </xf>
    <xf numFmtId="2" fontId="0" fillId="0" borderId="0" xfId="0" applyNumberFormat="1"/>
    <xf numFmtId="2" fontId="2" fillId="2" borderId="1" xfId="1" applyNumberFormat="1" applyFont="1" applyFill="1" applyBorder="1" applyAlignment="1">
      <alignment horizontal="left"/>
    </xf>
    <xf numFmtId="2" fontId="3" fillId="2" borderId="1" xfId="2" applyNumberFormat="1" applyFont="1" applyFill="1" applyBorder="1" applyAlignment="1">
      <alignment horizontal="center"/>
    </xf>
    <xf numFmtId="2" fontId="3" fillId="0" borderId="2" xfId="3" applyNumberFormat="1" applyFont="1" applyFill="1" applyBorder="1" applyAlignment="1"/>
    <xf numFmtId="2" fontId="3" fillId="0" borderId="2" xfId="2" applyNumberFormat="1" applyFont="1" applyFill="1" applyBorder="1" applyAlignment="1">
      <alignment horizontal="right" wrapText="1"/>
    </xf>
    <xf numFmtId="1" fontId="2" fillId="2" borderId="1" xfId="1" applyNumberFormat="1" applyFont="1" applyFill="1" applyBorder="1" applyAlignment="1">
      <alignment horizontal="center" wrapText="1"/>
    </xf>
    <xf numFmtId="1" fontId="0" fillId="0" borderId="0" xfId="0" applyNumberFormat="1"/>
  </cellXfs>
  <cellStyles count="4">
    <cellStyle name="Normal" xfId="0" builtinId="0"/>
    <cellStyle name="Normal_IMD_index" xfId="2"/>
    <cellStyle name="Normal_Marital status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Traffic accidents 2012-2014</c:v>
          </c:tx>
          <c:marker>
            <c:symbol val="none"/>
          </c:marker>
          <c:cat>
            <c:numRef>
              <c:f>'Newington Ramsgate'!$B$9:$D$9</c:f>
              <c:numCache>
                <c:formatCode>0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'Newington Ramsgate'!$B$10:$D$10</c:f>
              <c:numCache>
                <c:formatCode>0</c:formatCode>
                <c:ptCount val="3"/>
                <c:pt idx="0">
                  <c:v>8.811840535773154</c:v>
                </c:pt>
                <c:pt idx="1">
                  <c:v>12.178434198435198</c:v>
                </c:pt>
                <c:pt idx="2">
                  <c:v>12.164865744755559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0976"/>
        <c:axId val="135423104"/>
      </c:lineChart>
      <c:catAx>
        <c:axId val="135150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5423104"/>
        <c:crosses val="autoZero"/>
        <c:auto val="1"/>
        <c:lblAlgn val="ctr"/>
        <c:lblOffset val="100"/>
        <c:noMultiLvlLbl val="0"/>
      </c:catAx>
      <c:valAx>
        <c:axId val="135423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515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14</xdr:row>
      <xdr:rowOff>166687</xdr:rowOff>
    </xdr:from>
    <xdr:to>
      <xdr:col>4</xdr:col>
      <xdr:colOff>581025</xdr:colOff>
      <xdr:row>26</xdr:row>
      <xdr:rowOff>185737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arning%20and%20research/SPHR/Datasets/CinC_dataset_v%201.7_part2%20LS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MD"/>
      <sheetName val="IMD_index"/>
      <sheetName val="Traffic"/>
      <sheetName val="Traffic accidents"/>
      <sheetName val="Individual areas"/>
    </sheetNames>
    <sheetDataSet>
      <sheetData sheetId="0"/>
      <sheetData sheetId="1"/>
      <sheetData sheetId="2">
        <row r="1">
          <cell r="A1" t="str">
            <v>Big Local Area</v>
          </cell>
          <cell r="B1" t="str">
            <v>Index of Multiple Deprivation Score</v>
          </cell>
          <cell r="C1" t="str">
            <v>Rank of Index of Multiple Deprivation Score</v>
          </cell>
          <cell r="D1" t="str">
            <v>Income Score</v>
          </cell>
          <cell r="E1" t="str">
            <v>Rank of Income Score</v>
          </cell>
          <cell r="F1" t="str">
            <v>Employment Score</v>
          </cell>
          <cell r="G1" t="str">
            <v>Rank of Employment Score</v>
          </cell>
          <cell r="H1" t="str">
            <v>Health Deprivation and Disability Score</v>
          </cell>
          <cell r="I1" t="str">
            <v>Rank of Health Deprivation and Disability Score</v>
          </cell>
          <cell r="J1" t="str">
            <v>Education Skills and Training Score</v>
          </cell>
          <cell r="K1" t="str">
            <v>Rank of Education Skills and Training Score</v>
          </cell>
          <cell r="L1" t="str">
            <v>Barriers to Housing and Services Score</v>
          </cell>
          <cell r="M1" t="str">
            <v>Rank of Barriers to Housing and Services Score</v>
          </cell>
          <cell r="N1" t="str">
            <v>Crime Score</v>
          </cell>
          <cell r="O1" t="str">
            <v>Rank of Crime Score</v>
          </cell>
          <cell r="P1" t="str">
            <v>Living Environment Score</v>
          </cell>
          <cell r="Q1" t="str">
            <v>Rank of Living Environment Score</v>
          </cell>
        </row>
        <row r="2">
          <cell r="A2" t="str">
            <v>Aberfeldy</v>
          </cell>
          <cell r="B2">
            <v>52.619729780786159</v>
          </cell>
          <cell r="C2">
            <v>1863.758382763144</v>
          </cell>
          <cell r="D2">
            <v>0.45624827002533863</v>
          </cell>
          <cell r="E2">
            <v>519.48047006908564</v>
          </cell>
          <cell r="F2">
            <v>0.16662331551058193</v>
          </cell>
          <cell r="G2">
            <v>4742.3219325330147</v>
          </cell>
          <cell r="H2">
            <v>0.72065334284860783</v>
          </cell>
          <cell r="I2">
            <v>6700.1532390052162</v>
          </cell>
          <cell r="J2">
            <v>39.087571822707226</v>
          </cell>
          <cell r="K2">
            <v>5700.661152392966</v>
          </cell>
          <cell r="L2">
            <v>49.183802300504453</v>
          </cell>
          <cell r="M2">
            <v>1340.7610310371331</v>
          </cell>
          <cell r="N2">
            <v>0.98533644045401469</v>
          </cell>
          <cell r="O2">
            <v>3820.0070295371861</v>
          </cell>
          <cell r="P2">
            <v>31.983800286453565</v>
          </cell>
          <cell r="Q2">
            <v>8250.4669253373304</v>
          </cell>
        </row>
        <row r="3">
          <cell r="A3" t="str">
            <v>Adwick-le-Street (Woodlands Estate)</v>
          </cell>
          <cell r="B3">
            <v>40.325160937013557</v>
          </cell>
          <cell r="C3">
            <v>5215.3358401069145</v>
          </cell>
          <cell r="D3">
            <v>0.2529846586229299</v>
          </cell>
          <cell r="E3">
            <v>6507.5534575672364</v>
          </cell>
          <cell r="F3">
            <v>0.16911105199243134</v>
          </cell>
          <cell r="G3">
            <v>5197.7707665679127</v>
          </cell>
          <cell r="H3">
            <v>0.86838754868692825</v>
          </cell>
          <cell r="I3">
            <v>5561.8253986779982</v>
          </cell>
          <cell r="J3">
            <v>63.141394632762754</v>
          </cell>
          <cell r="K3">
            <v>1762.1254181321729</v>
          </cell>
          <cell r="L3">
            <v>15.872297401096976</v>
          </cell>
          <cell r="M3">
            <v>21272.164720715431</v>
          </cell>
          <cell r="N3">
            <v>0.92977678898577254</v>
          </cell>
          <cell r="O3">
            <v>6615.8535366792703</v>
          </cell>
          <cell r="P3">
            <v>18.15090652442662</v>
          </cell>
          <cell r="Q3">
            <v>15996.498375404009</v>
          </cell>
        </row>
        <row r="4">
          <cell r="A4" t="str">
            <v>Allenton</v>
          </cell>
          <cell r="B4">
            <v>41.9910057782593</v>
          </cell>
          <cell r="C4">
            <v>3604.3806428313474</v>
          </cell>
          <cell r="D4">
            <v>0.29597146984470923</v>
          </cell>
          <cell r="E4">
            <v>3206.8215962441313</v>
          </cell>
          <cell r="F4">
            <v>0.17203683640303358</v>
          </cell>
          <cell r="G4">
            <v>4450.106897797039</v>
          </cell>
          <cell r="H4">
            <v>0.4444275911881545</v>
          </cell>
          <cell r="I4">
            <v>9462.6906825568803</v>
          </cell>
          <cell r="J4">
            <v>51.90688876850848</v>
          </cell>
          <cell r="K4">
            <v>2294.1733477789817</v>
          </cell>
          <cell r="L4">
            <v>15.019375225713253</v>
          </cell>
          <cell r="M4">
            <v>19995.896713615024</v>
          </cell>
          <cell r="N4">
            <v>1.0929739978331527</v>
          </cell>
          <cell r="O4">
            <v>2543.4478150957029</v>
          </cell>
          <cell r="P4">
            <v>42.001587215601305</v>
          </cell>
          <cell r="Q4">
            <v>3660.1903214156737</v>
          </cell>
        </row>
        <row r="5">
          <cell r="A5" t="str">
            <v>Area of Northfleet North</v>
          </cell>
          <cell r="B5">
            <v>45.932254132494606</v>
          </cell>
          <cell r="C5">
            <v>3122.3890862427911</v>
          </cell>
          <cell r="D5">
            <v>0.31384166001144226</v>
          </cell>
          <cell r="E5">
            <v>3295.5927817066922</v>
          </cell>
          <cell r="F5">
            <v>0.19846331836686334</v>
          </cell>
          <cell r="G5">
            <v>3247.3014317421894</v>
          </cell>
          <cell r="H5">
            <v>0.55027556355253482</v>
          </cell>
          <cell r="I5">
            <v>8677.809588928525</v>
          </cell>
          <cell r="J5">
            <v>49.806243033393208</v>
          </cell>
          <cell r="K5">
            <v>3311.9070740103411</v>
          </cell>
          <cell r="L5">
            <v>33.250739367269667</v>
          </cell>
          <cell r="M5">
            <v>5420.7741311086193</v>
          </cell>
          <cell r="N5">
            <v>1.0949106419015342</v>
          </cell>
          <cell r="O5">
            <v>3288.8316689993808</v>
          </cell>
          <cell r="P5">
            <v>33.675307914214841</v>
          </cell>
          <cell r="Q5">
            <v>7066.0686436918395</v>
          </cell>
        </row>
        <row r="6">
          <cell r="A6" t="str">
            <v>Arley and Ansley (The Ley's)</v>
          </cell>
          <cell r="B6">
            <v>22.231557804317994</v>
          </cell>
          <cell r="C6">
            <v>13161.125607897169</v>
          </cell>
          <cell r="D6">
            <v>0.14510438018555871</v>
          </cell>
          <cell r="E6">
            <v>14087.889593662167</v>
          </cell>
          <cell r="F6">
            <v>0.11157435589363501</v>
          </cell>
          <cell r="G6">
            <v>12055.064504594553</v>
          </cell>
          <cell r="H6">
            <v>0.22584526653103459</v>
          </cell>
          <cell r="I6">
            <v>12986.941200317609</v>
          </cell>
          <cell r="J6">
            <v>36.754457285065335</v>
          </cell>
          <cell r="K6">
            <v>8393.5759066568717</v>
          </cell>
          <cell r="L6">
            <v>18.012559760447555</v>
          </cell>
          <cell r="M6">
            <v>19505.76478664151</v>
          </cell>
          <cell r="N6">
            <v>-0.11709791824267346</v>
          </cell>
          <cell r="O6">
            <v>18038.735790526141</v>
          </cell>
          <cell r="P6">
            <v>15.497298055330523</v>
          </cell>
          <cell r="Q6">
            <v>17474.799413699275</v>
          </cell>
        </row>
        <row r="7">
          <cell r="A7" t="str">
            <v>Barking and Dagenham</v>
          </cell>
          <cell r="B7">
            <v>43.824332917705739</v>
          </cell>
          <cell r="C7">
            <v>4123.7811720698255</v>
          </cell>
          <cell r="D7">
            <v>0.31593204488778054</v>
          </cell>
          <cell r="E7">
            <v>4043.6461970074815</v>
          </cell>
          <cell r="F7">
            <v>0.14554706982543641</v>
          </cell>
          <cell r="G7">
            <v>7116.9452930174575</v>
          </cell>
          <cell r="H7">
            <v>0.61444513715710736</v>
          </cell>
          <cell r="I7">
            <v>8208.832294264339</v>
          </cell>
          <cell r="J7">
            <v>39.372454800498758</v>
          </cell>
          <cell r="K7">
            <v>5934.2870947630918</v>
          </cell>
          <cell r="L7">
            <v>33.224474750623443</v>
          </cell>
          <cell r="M7">
            <v>5459.4967269326689</v>
          </cell>
          <cell r="N7">
            <v>1.4860224438902743</v>
          </cell>
          <cell r="O7">
            <v>2217.1524314214466</v>
          </cell>
          <cell r="P7">
            <v>38.663700124688276</v>
          </cell>
          <cell r="Q7">
            <v>7043.2920822942651</v>
          </cell>
        </row>
        <row r="8">
          <cell r="A8" t="str">
            <v>Barnfield Esate, Woolwich Common</v>
          </cell>
          <cell r="B8">
            <v>52.026329401088937</v>
          </cell>
          <cell r="C8">
            <v>2190.0190562613429</v>
          </cell>
          <cell r="D8">
            <v>0.41012250453720506</v>
          </cell>
          <cell r="E8">
            <v>1593.8897459165155</v>
          </cell>
          <cell r="F8">
            <v>0.21874773139745918</v>
          </cell>
          <cell r="G8">
            <v>2723.4963702359346</v>
          </cell>
          <cell r="H8">
            <v>1.200426497277677</v>
          </cell>
          <cell r="I8">
            <v>2823.3366606170603</v>
          </cell>
          <cell r="J8">
            <v>25.015816696914705</v>
          </cell>
          <cell r="K8">
            <v>10678.146551724138</v>
          </cell>
          <cell r="L8">
            <v>28.350213248638838</v>
          </cell>
          <cell r="M8">
            <v>8675.8938294010895</v>
          </cell>
          <cell r="N8">
            <v>1.212359346642468</v>
          </cell>
          <cell r="O8">
            <v>2301.6833030852995</v>
          </cell>
          <cell r="P8">
            <v>36.952459165154266</v>
          </cell>
          <cell r="Q8">
            <v>5987.0744101633391</v>
          </cell>
        </row>
        <row r="9">
          <cell r="A9" t="str">
            <v>Barrow Island</v>
          </cell>
          <cell r="B9">
            <v>49.633830275229364</v>
          </cell>
          <cell r="C9">
            <v>2954.7110091743116</v>
          </cell>
          <cell r="D9">
            <v>0.24834097859327217</v>
          </cell>
          <cell r="E9">
            <v>7232.3295107033618</v>
          </cell>
          <cell r="F9">
            <v>0.27316513761467887</v>
          </cell>
          <cell r="G9">
            <v>1969.2408256880733</v>
          </cell>
          <cell r="H9">
            <v>1.8268807339449542</v>
          </cell>
          <cell r="I9">
            <v>1073.8165137614676</v>
          </cell>
          <cell r="J9">
            <v>37.333126911314992</v>
          </cell>
          <cell r="K9">
            <v>6110.1918960244648</v>
          </cell>
          <cell r="L9">
            <v>12.26941896024465</v>
          </cell>
          <cell r="M9">
            <v>25120.461773700306</v>
          </cell>
          <cell r="N9">
            <v>-0.39401376146788986</v>
          </cell>
          <cell r="O9">
            <v>20202.740825688074</v>
          </cell>
          <cell r="P9">
            <v>65.480840978593278</v>
          </cell>
          <cell r="Q9">
            <v>629.67431192660558</v>
          </cell>
        </row>
        <row r="10">
          <cell r="A10" t="str">
            <v>Bassetlaw</v>
          </cell>
          <cell r="B10">
            <v>29.33788577109631</v>
          </cell>
          <cell r="C10">
            <v>10010.485861464955</v>
          </cell>
          <cell r="D10">
            <v>0.17147485427683506</v>
          </cell>
          <cell r="E10">
            <v>12334.093588183923</v>
          </cell>
          <cell r="F10">
            <v>0.13629939903306079</v>
          </cell>
          <cell r="G10">
            <v>8418.7911526847856</v>
          </cell>
          <cell r="H10">
            <v>0.74716244182382296</v>
          </cell>
          <cell r="I10">
            <v>6638.1320139194904</v>
          </cell>
          <cell r="J10">
            <v>46.209247119433932</v>
          </cell>
          <cell r="K10">
            <v>6731.0110885213271</v>
          </cell>
          <cell r="L10">
            <v>15.397067100451236</v>
          </cell>
          <cell r="M10">
            <v>20166.096208942981</v>
          </cell>
          <cell r="N10">
            <v>0.51257222900019217</v>
          </cell>
          <cell r="O10">
            <v>8838.4501739664101</v>
          </cell>
          <cell r="P10">
            <v>7.3049789887512953</v>
          </cell>
          <cell r="Q10">
            <v>24685.914734992784</v>
          </cell>
        </row>
        <row r="11">
          <cell r="A11" t="str">
            <v>Beechwood</v>
          </cell>
          <cell r="B11">
            <v>59.090107399261477</v>
          </cell>
          <cell r="C11">
            <v>1190.9620308569606</v>
          </cell>
          <cell r="D11">
            <v>0.43811460957191745</v>
          </cell>
          <cell r="E11">
            <v>773.91953085677812</v>
          </cell>
          <cell r="F11">
            <v>0.29248085642325117</v>
          </cell>
          <cell r="G11">
            <v>691.35030541610683</v>
          </cell>
          <cell r="H11">
            <v>1.8159365554160523</v>
          </cell>
          <cell r="I11">
            <v>926.44454345152269</v>
          </cell>
          <cell r="J11">
            <v>53.466929596989544</v>
          </cell>
          <cell r="K11">
            <v>3394.9893450900418</v>
          </cell>
          <cell r="L11">
            <v>19.883162594468974</v>
          </cell>
          <cell r="M11">
            <v>17558.692843200748</v>
          </cell>
          <cell r="N11">
            <v>0.55381224811115048</v>
          </cell>
          <cell r="O11">
            <v>8963.3747323689659</v>
          </cell>
          <cell r="P11">
            <v>11.706992002523734</v>
          </cell>
          <cell r="Q11">
            <v>21180.154839426403</v>
          </cell>
        </row>
        <row r="12">
          <cell r="A12" t="str">
            <v>Bexley</v>
          </cell>
          <cell r="B12">
            <v>32.997875212927134</v>
          </cell>
          <cell r="C12">
            <v>7795.1921031320198</v>
          </cell>
          <cell r="D12">
            <v>0.24455195950822359</v>
          </cell>
          <cell r="E12">
            <v>6877.1099942842411</v>
          </cell>
          <cell r="F12">
            <v>0.12790480871121235</v>
          </cell>
          <cell r="G12">
            <v>9431.4104931670317</v>
          </cell>
          <cell r="H12">
            <v>3.8614465567176709E-2</v>
          </cell>
          <cell r="I12">
            <v>15437.883396504531</v>
          </cell>
          <cell r="J12">
            <v>43.361242343591329</v>
          </cell>
          <cell r="K12">
            <v>5181.0690700180467</v>
          </cell>
          <cell r="L12">
            <v>26.875443786213296</v>
          </cell>
          <cell r="M12">
            <v>10786.457630204211</v>
          </cell>
          <cell r="N12">
            <v>0.90607943441759731</v>
          </cell>
          <cell r="O12">
            <v>5892.0081292128389</v>
          </cell>
          <cell r="P12">
            <v>24.97366283729664</v>
          </cell>
          <cell r="Q12">
            <v>11677.074529369167</v>
          </cell>
        </row>
        <row r="13">
          <cell r="A13" t="str">
            <v>Birmingham</v>
          </cell>
          <cell r="B13">
            <v>60.889423287676294</v>
          </cell>
          <cell r="C13">
            <v>3349.9911027157127</v>
          </cell>
          <cell r="D13">
            <v>0.47276994460751937</v>
          </cell>
          <cell r="E13">
            <v>2443.0482403575238</v>
          </cell>
          <cell r="F13">
            <v>0.24870768364087409</v>
          </cell>
          <cell r="G13">
            <v>3927.2843973884328</v>
          </cell>
          <cell r="H13">
            <v>1.0545668243582627</v>
          </cell>
          <cell r="I13">
            <v>7329.3595725207779</v>
          </cell>
          <cell r="J13">
            <v>42.382826532352354</v>
          </cell>
          <cell r="K13">
            <v>9593.306753458919</v>
          </cell>
          <cell r="L13">
            <v>34.700567322857339</v>
          </cell>
          <cell r="M13">
            <v>11097.014345686561</v>
          </cell>
          <cell r="N13">
            <v>0.5867824827515099</v>
          </cell>
          <cell r="O13">
            <v>12215.350398224622</v>
          </cell>
          <cell r="P13">
            <v>75.811069827344724</v>
          </cell>
          <cell r="Q13">
            <v>1420.7590077398859</v>
          </cell>
        </row>
        <row r="14">
          <cell r="A14" t="str">
            <v>Blackpool</v>
          </cell>
          <cell r="B14">
            <v>72.765029460181054</v>
          </cell>
          <cell r="C14">
            <v>286.78301610157655</v>
          </cell>
          <cell r="D14">
            <v>0.45398471774002613</v>
          </cell>
          <cell r="E14">
            <v>870.18221271412267</v>
          </cell>
          <cell r="F14">
            <v>0.30295503257364259</v>
          </cell>
          <cell r="G14">
            <v>528.46443626410826</v>
          </cell>
          <cell r="H14">
            <v>1.7818753713621673</v>
          </cell>
          <cell r="I14">
            <v>809.06537612452757</v>
          </cell>
          <cell r="J14">
            <v>55.689700246928588</v>
          </cell>
          <cell r="K14">
            <v>2452.9159278030652</v>
          </cell>
          <cell r="L14">
            <v>33.056273163069037</v>
          </cell>
          <cell r="M14">
            <v>5280.8522558486566</v>
          </cell>
          <cell r="N14">
            <v>1.460548347896526</v>
          </cell>
          <cell r="O14">
            <v>1779.4923046520526</v>
          </cell>
          <cell r="P14">
            <v>67.521620450336485</v>
          </cell>
          <cell r="Q14">
            <v>579.42429744169408</v>
          </cell>
        </row>
        <row r="15">
          <cell r="A15" t="str">
            <v>Bolton</v>
          </cell>
          <cell r="B15">
            <v>40.422420198116328</v>
          </cell>
          <cell r="C15">
            <v>5275.2542389888704</v>
          </cell>
          <cell r="D15">
            <v>0.24037312568683666</v>
          </cell>
          <cell r="E15">
            <v>7429.8264133347229</v>
          </cell>
          <cell r="F15">
            <v>0.18594898212650085</v>
          </cell>
          <cell r="G15">
            <v>4897.7011649746728</v>
          </cell>
          <cell r="H15">
            <v>1.2723626608076124</v>
          </cell>
          <cell r="I15">
            <v>3104.4181990948287</v>
          </cell>
          <cell r="J15">
            <v>38.237794230441757</v>
          </cell>
          <cell r="K15">
            <v>6841.780658357935</v>
          </cell>
          <cell r="L15">
            <v>9.6839341547172015</v>
          </cell>
          <cell r="M15">
            <v>26946.734307729872</v>
          </cell>
          <cell r="N15">
            <v>0.73307861675484998</v>
          </cell>
          <cell r="O15">
            <v>7843.6023389770899</v>
          </cell>
          <cell r="P15">
            <v>37.674246482475098</v>
          </cell>
          <cell r="Q15">
            <v>6882.1157136487382</v>
          </cell>
        </row>
        <row r="16">
          <cell r="A16" t="str">
            <v>Bourne Estate</v>
          </cell>
          <cell r="B16">
            <v>32.64686994973318</v>
          </cell>
          <cell r="C16">
            <v>7854.6869036392945</v>
          </cell>
          <cell r="D16">
            <v>0.25306234979536263</v>
          </cell>
          <cell r="E16">
            <v>6385.1777558839804</v>
          </cell>
          <cell r="F16">
            <v>0.11890706045597411</v>
          </cell>
          <cell r="G16">
            <v>10732.197226445789</v>
          </cell>
          <cell r="H16">
            <v>0.45626726429978676</v>
          </cell>
          <cell r="I16">
            <v>9878.5436138319074</v>
          </cell>
          <cell r="J16">
            <v>56.364257369288921</v>
          </cell>
          <cell r="K16">
            <v>3116.505092327538</v>
          </cell>
          <cell r="L16">
            <v>19.80054381426627</v>
          </cell>
          <cell r="M16">
            <v>16797.613764487091</v>
          </cell>
          <cell r="N16">
            <v>0.60467166588103183</v>
          </cell>
          <cell r="O16">
            <v>8416.1800109983196</v>
          </cell>
          <cell r="P16">
            <v>17.13174227189765</v>
          </cell>
          <cell r="Q16">
            <v>16099.583096913673</v>
          </cell>
        </row>
        <row r="17">
          <cell r="A17" t="str">
            <v>Bradford Scholemoor</v>
          </cell>
          <cell r="B17">
            <v>62.073076491581283</v>
          </cell>
          <cell r="C17">
            <v>4765.6559139340961</v>
          </cell>
          <cell r="D17">
            <v>0.45048551619421462</v>
          </cell>
          <cell r="E17">
            <v>4056.9721711387915</v>
          </cell>
          <cell r="F17">
            <v>0.19422434289314441</v>
          </cell>
          <cell r="G17">
            <v>10279.65026019395</v>
          </cell>
          <cell r="H17">
            <v>1.1170418328588176</v>
          </cell>
          <cell r="I17">
            <v>8175.8461151237607</v>
          </cell>
          <cell r="J17">
            <v>80.680997982901431</v>
          </cell>
          <cell r="K17">
            <v>2937.3207163401121</v>
          </cell>
          <cell r="L17">
            <v>22.518921296931957</v>
          </cell>
          <cell r="M17">
            <v>28034.6360110225</v>
          </cell>
          <cell r="N17">
            <v>0.88622791752690511</v>
          </cell>
          <cell r="O17">
            <v>12692.700373373418</v>
          </cell>
          <cell r="P17">
            <v>90.44573213892042</v>
          </cell>
          <cell r="Q17">
            <v>1459.2242525443226</v>
          </cell>
        </row>
        <row r="18">
          <cell r="A18" t="str">
            <v>Brinnington</v>
          </cell>
          <cell r="B18">
            <v>64.146540800448577</v>
          </cell>
          <cell r="C18">
            <v>1008.3609107607516</v>
          </cell>
          <cell r="D18">
            <v>0.40754348748406732</v>
          </cell>
          <cell r="E18">
            <v>1675.3247065459668</v>
          </cell>
          <cell r="F18">
            <v>0.30919106208455416</v>
          </cell>
          <cell r="G18">
            <v>1060.4436430474161</v>
          </cell>
          <cell r="H18">
            <v>1.9287017394992667</v>
          </cell>
          <cell r="I18">
            <v>819.88898316955124</v>
          </cell>
          <cell r="J18">
            <v>73.261120067878295</v>
          </cell>
          <cell r="K18">
            <v>1011.0264460459975</v>
          </cell>
          <cell r="L18">
            <v>11.577732993916126</v>
          </cell>
          <cell r="M18">
            <v>26091.822797338387</v>
          </cell>
          <cell r="N18">
            <v>1.1176424833828131</v>
          </cell>
          <cell r="O18">
            <v>3787.5965209990654</v>
          </cell>
          <cell r="P18">
            <v>24.529464007912747</v>
          </cell>
          <cell r="Q18">
            <v>11617.761561306223</v>
          </cell>
        </row>
        <row r="19">
          <cell r="A19" t="str">
            <v>Burnley</v>
          </cell>
          <cell r="B19">
            <v>39.322955418103447</v>
          </cell>
          <cell r="C19">
            <v>5056.3616524649415</v>
          </cell>
          <cell r="D19">
            <v>0.19429092730163355</v>
          </cell>
          <cell r="E19">
            <v>9105.5516116623257</v>
          </cell>
          <cell r="F19">
            <v>0.15218583208669906</v>
          </cell>
          <cell r="G19">
            <v>6108.6279018540517</v>
          </cell>
          <cell r="H19">
            <v>0.9911719951798782</v>
          </cell>
          <cell r="I19">
            <v>4461.5665472036781</v>
          </cell>
          <cell r="J19">
            <v>31.411177050623362</v>
          </cell>
          <cell r="K19">
            <v>8434.0620898073084</v>
          </cell>
          <cell r="L19">
            <v>3.6471634765427399</v>
          </cell>
          <cell r="M19">
            <v>31943.417278736586</v>
          </cell>
          <cell r="N19">
            <v>1.81919887642161</v>
          </cell>
          <cell r="O19">
            <v>454.07457289677399</v>
          </cell>
          <cell r="P19">
            <v>54.479301605509043</v>
          </cell>
          <cell r="Q19">
            <v>2463.3706593205761</v>
          </cell>
        </row>
        <row r="20">
          <cell r="A20" t="str">
            <v>Calderdale</v>
          </cell>
          <cell r="B20">
            <v>18.834255226155189</v>
          </cell>
          <cell r="C20">
            <v>15938.919974156419</v>
          </cell>
          <cell r="D20">
            <v>0.11786228571873966</v>
          </cell>
          <cell r="E20">
            <v>16846.723480008131</v>
          </cell>
          <cell r="F20">
            <v>0.10160904317658659</v>
          </cell>
          <cell r="G20">
            <v>13817.211025033095</v>
          </cell>
          <cell r="H20">
            <v>0.16114734228744135</v>
          </cell>
          <cell r="I20">
            <v>13568.605115011083</v>
          </cell>
          <cell r="J20">
            <v>20.228392167891361</v>
          </cell>
          <cell r="K20">
            <v>14603.375868746269</v>
          </cell>
          <cell r="L20">
            <v>10.57273287214948</v>
          </cell>
          <cell r="M20">
            <v>26068.149699964422</v>
          </cell>
          <cell r="N20">
            <v>-2.0495855015459304E-2</v>
          </cell>
          <cell r="O20">
            <v>16033.478497647618</v>
          </cell>
          <cell r="P20">
            <v>27.934955981507485</v>
          </cell>
          <cell r="Q20">
            <v>9657.9488777092374</v>
          </cell>
        </row>
        <row r="21">
          <cell r="A21" t="str">
            <v>Cannock Chase</v>
          </cell>
          <cell r="B21">
            <v>23.35126380717546</v>
          </cell>
          <cell r="C21">
            <v>13272.059335239697</v>
          </cell>
          <cell r="D21">
            <v>0.1603955263907606</v>
          </cell>
          <cell r="E21">
            <v>13728.885134337848</v>
          </cell>
          <cell r="F21">
            <v>0.13036845678079467</v>
          </cell>
          <cell r="G21">
            <v>9343.5328271372655</v>
          </cell>
          <cell r="H21">
            <v>0.24979488275426776</v>
          </cell>
          <cell r="I21">
            <v>12547.07794035957</v>
          </cell>
          <cell r="J21">
            <v>41.332163473621712</v>
          </cell>
          <cell r="K21">
            <v>5824.0671167073397</v>
          </cell>
          <cell r="L21">
            <v>12.841375898828211</v>
          </cell>
          <cell r="M21">
            <v>24357.635352233428</v>
          </cell>
          <cell r="N21">
            <v>-0.27340913662163713</v>
          </cell>
          <cell r="O21">
            <v>19696.149151030142</v>
          </cell>
          <cell r="P21">
            <v>8.4378150718223477</v>
          </cell>
          <cell r="Q21">
            <v>24818.161822625039</v>
          </cell>
        </row>
        <row r="22">
          <cell r="A22" t="str">
            <v>Canvey Island</v>
          </cell>
          <cell r="B22">
            <v>29.91158695510671</v>
          </cell>
          <cell r="C22">
            <v>8658.9478721985197</v>
          </cell>
          <cell r="D22">
            <v>0.2505022797826138</v>
          </cell>
          <cell r="E22">
            <v>6374.8389357747128</v>
          </cell>
          <cell r="F22">
            <v>0.12712205730173023</v>
          </cell>
          <cell r="G22">
            <v>9580.0665906697886</v>
          </cell>
          <cell r="H22">
            <v>-9.5240832363229055E-2</v>
          </cell>
          <cell r="I22">
            <v>16982.583317159035</v>
          </cell>
          <cell r="J22">
            <v>50.172251891719597</v>
          </cell>
          <cell r="K22">
            <v>3302.9224388806097</v>
          </cell>
          <cell r="L22">
            <v>15.07397377440742</v>
          </cell>
          <cell r="M22">
            <v>22289.991236574257</v>
          </cell>
          <cell r="N22">
            <v>0.57334343875312455</v>
          </cell>
          <cell r="O22">
            <v>8397.3269305329177</v>
          </cell>
          <cell r="P22">
            <v>18.402060292971118</v>
          </cell>
          <cell r="Q22">
            <v>15495.170037828388</v>
          </cell>
        </row>
        <row r="23">
          <cell r="A23" t="str">
            <v>Catton Grove</v>
          </cell>
          <cell r="B23">
            <v>32.022675793920229</v>
          </cell>
          <cell r="C23">
            <v>7346.5972510304891</v>
          </cell>
          <cell r="D23">
            <v>0.21475669691086374</v>
          </cell>
          <cell r="E23">
            <v>7468.2716245450374</v>
          </cell>
          <cell r="F23">
            <v>0.15053553683306511</v>
          </cell>
          <cell r="G23">
            <v>6447.1225264677323</v>
          </cell>
          <cell r="H23">
            <v>0.34404542017719714</v>
          </cell>
          <cell r="I23">
            <v>10754.909942758353</v>
          </cell>
          <cell r="J23">
            <v>47.030452905616585</v>
          </cell>
          <cell r="K23">
            <v>4613.7438863704401</v>
          </cell>
          <cell r="L23">
            <v>16.917175685901675</v>
          </cell>
          <cell r="M23">
            <v>18241.425988341849</v>
          </cell>
          <cell r="N23">
            <v>0.41304914668398818</v>
          </cell>
          <cell r="O23">
            <v>9933.7332037223041</v>
          </cell>
          <cell r="P23">
            <v>27.662895225760838</v>
          </cell>
          <cell r="Q23">
            <v>9302.8212680983634</v>
          </cell>
        </row>
        <row r="24">
          <cell r="A24" t="str">
            <v>Central Boston</v>
          </cell>
          <cell r="B24">
            <v>30.719181563039719</v>
          </cell>
          <cell r="C24">
            <v>8604.482318652852</v>
          </cell>
          <cell r="D24">
            <v>0.17319149395509498</v>
          </cell>
          <cell r="E24">
            <v>11124.099568221072</v>
          </cell>
          <cell r="F24">
            <v>0.13418523316062175</v>
          </cell>
          <cell r="G24">
            <v>8612.4142487046665</v>
          </cell>
          <cell r="H24">
            <v>0.46526424870466315</v>
          </cell>
          <cell r="I24">
            <v>9730.7320811744376</v>
          </cell>
          <cell r="J24">
            <v>34.328724093264249</v>
          </cell>
          <cell r="K24">
            <v>7361.4947107081189</v>
          </cell>
          <cell r="L24">
            <v>16.482998488773745</v>
          </cell>
          <cell r="M24">
            <v>20404.84563903281</v>
          </cell>
          <cell r="N24">
            <v>0.99756519861830739</v>
          </cell>
          <cell r="O24">
            <v>4669.1611398963732</v>
          </cell>
          <cell r="P24">
            <v>35.693603842832474</v>
          </cell>
          <cell r="Q24">
            <v>8862.1242227979274</v>
          </cell>
        </row>
        <row r="25">
          <cell r="A25" t="str">
            <v>Chatham</v>
          </cell>
          <cell r="B25">
            <v>51.216331937387814</v>
          </cell>
          <cell r="C25">
            <v>2198.4895597017166</v>
          </cell>
          <cell r="D25">
            <v>0.32390166782973995</v>
          </cell>
          <cell r="E25">
            <v>3159.4650068308929</v>
          </cell>
          <cell r="F25">
            <v>0.22664764002779997</v>
          </cell>
          <cell r="G25">
            <v>2462.2896171377274</v>
          </cell>
          <cell r="H25">
            <v>1.0634905048561591</v>
          </cell>
          <cell r="I25">
            <v>4403.5410530396666</v>
          </cell>
          <cell r="J25">
            <v>48.766587710084345</v>
          </cell>
          <cell r="K25">
            <v>3817.9462957272808</v>
          </cell>
          <cell r="L25">
            <v>18.825084351177019</v>
          </cell>
          <cell r="M25">
            <v>17855.009144698095</v>
          </cell>
          <cell r="N25">
            <v>1.1334654219732891</v>
          </cell>
          <cell r="O25">
            <v>3031.4305778496268</v>
          </cell>
          <cell r="P25">
            <v>57.853717145028327</v>
          </cell>
          <cell r="Q25">
            <v>1456.0816487787006</v>
          </cell>
        </row>
        <row r="26">
          <cell r="A26" t="str">
            <v>Chell Heath and Fegg Hayes</v>
          </cell>
          <cell r="B26">
            <v>49.482245370370379</v>
          </cell>
          <cell r="C26">
            <v>3263.6183641975317</v>
          </cell>
          <cell r="D26">
            <v>0.33033950617283941</v>
          </cell>
          <cell r="E26">
            <v>4029.3745370370375</v>
          </cell>
          <cell r="F26">
            <v>0.22706172839506175</v>
          </cell>
          <cell r="G26">
            <v>2511.5936728395059</v>
          </cell>
          <cell r="H26">
            <v>1.1638780864197529</v>
          </cell>
          <cell r="I26">
            <v>3692.2120370370376</v>
          </cell>
          <cell r="J26">
            <v>68.027191358024695</v>
          </cell>
          <cell r="K26">
            <v>1608.2537037037039</v>
          </cell>
          <cell r="L26">
            <v>13.145557098765432</v>
          </cell>
          <cell r="M26">
            <v>24290.3487654321</v>
          </cell>
          <cell r="N26">
            <v>1.0285077160493827</v>
          </cell>
          <cell r="O26">
            <v>4144.5009259259259</v>
          </cell>
          <cell r="P26">
            <v>11.43892901234568</v>
          </cell>
          <cell r="Q26">
            <v>21554.257098765436</v>
          </cell>
        </row>
        <row r="27">
          <cell r="A27" t="str">
            <v>Chinbrook Estate</v>
          </cell>
          <cell r="B27">
            <v>36.648081467493938</v>
          </cell>
          <cell r="C27">
            <v>5778.146965200971</v>
          </cell>
          <cell r="D27">
            <v>0.28183436741300244</v>
          </cell>
          <cell r="E27">
            <v>4545.2544915025628</v>
          </cell>
          <cell r="F27">
            <v>0.14766387914755869</v>
          </cell>
          <cell r="G27">
            <v>6971.5770164553551</v>
          </cell>
          <cell r="H27">
            <v>0.72803776638791473</v>
          </cell>
          <cell r="I27">
            <v>6784.2156460749939</v>
          </cell>
          <cell r="J27">
            <v>33.167848934448344</v>
          </cell>
          <cell r="K27">
            <v>7460.7462638251945</v>
          </cell>
          <cell r="L27">
            <v>37.344835716212572</v>
          </cell>
          <cell r="M27">
            <v>3317.0003237118963</v>
          </cell>
          <cell r="N27">
            <v>0.5838920960345293</v>
          </cell>
          <cell r="O27">
            <v>8057.5176692743462</v>
          </cell>
          <cell r="P27">
            <v>19.451327758295115</v>
          </cell>
          <cell r="Q27">
            <v>14594.339573779336</v>
          </cell>
        </row>
        <row r="28">
          <cell r="A28" t="str">
            <v>Clapham Junction</v>
          </cell>
          <cell r="B28">
            <v>34.357784963620063</v>
          </cell>
          <cell r="C28">
            <v>7095.5216922645932</v>
          </cell>
          <cell r="D28">
            <v>0.25962543788734926</v>
          </cell>
          <cell r="E28">
            <v>6891.4731204513264</v>
          </cell>
          <cell r="F28">
            <v>0.12141134465103359</v>
          </cell>
          <cell r="G28">
            <v>11207.199946103539</v>
          </cell>
          <cell r="H28">
            <v>0.77881770412290408</v>
          </cell>
          <cell r="I28">
            <v>6839.8024791142216</v>
          </cell>
          <cell r="J28">
            <v>13.040701293451269</v>
          </cell>
          <cell r="K28">
            <v>19171.584748043882</v>
          </cell>
          <cell r="L28">
            <v>34.667641471298424</v>
          </cell>
          <cell r="M28">
            <v>4570.1882241977655</v>
          </cell>
          <cell r="N28">
            <v>0.5571645109134733</v>
          </cell>
          <cell r="O28">
            <v>8903.244004310327</v>
          </cell>
          <cell r="P28">
            <v>45.953902586900234</v>
          </cell>
          <cell r="Q28">
            <v>3798.8137968196797</v>
          </cell>
        </row>
        <row r="29">
          <cell r="A29" t="str">
            <v>Clarksfield/Greenacres/Littlemoor</v>
          </cell>
          <cell r="B29">
            <v>40.384738405934435</v>
          </cell>
          <cell r="C29">
            <v>5701.6337149452966</v>
          </cell>
          <cell r="D29">
            <v>0.29942256431306291</v>
          </cell>
          <cell r="E29">
            <v>4591.4008867795537</v>
          </cell>
          <cell r="F29">
            <v>0.19140010222478382</v>
          </cell>
          <cell r="G29">
            <v>5390.6403236579436</v>
          </cell>
          <cell r="H29">
            <v>1.0226156009529292</v>
          </cell>
          <cell r="I29">
            <v>5004.8656868377766</v>
          </cell>
          <cell r="J29">
            <v>44.594803674454752</v>
          </cell>
          <cell r="K29">
            <v>5238.51530941085</v>
          </cell>
          <cell r="L29">
            <v>8.8234289682532552</v>
          </cell>
          <cell r="M29">
            <v>28676.476729206825</v>
          </cell>
          <cell r="N29">
            <v>-6.6634878779064252E-2</v>
          </cell>
          <cell r="O29">
            <v>19448.81991105467</v>
          </cell>
          <cell r="P29">
            <v>34.992737420714704</v>
          </cell>
          <cell r="Q29">
            <v>9074.0073547907432</v>
          </cell>
        </row>
        <row r="30">
          <cell r="A30" t="str">
            <v>Clubmoor</v>
          </cell>
          <cell r="B30">
            <v>58.486063782299837</v>
          </cell>
          <cell r="C30">
            <v>1376.6634673622063</v>
          </cell>
          <cell r="D30">
            <v>0.37123196276800091</v>
          </cell>
          <cell r="E30">
            <v>2442.1949924448818</v>
          </cell>
          <cell r="F30">
            <v>0.24892448619573471</v>
          </cell>
          <cell r="G30">
            <v>1443.3246173027162</v>
          </cell>
          <cell r="H30">
            <v>1.6504468858965895</v>
          </cell>
          <cell r="I30">
            <v>1161.4138781323286</v>
          </cell>
          <cell r="J30">
            <v>50.047364563650021</v>
          </cell>
          <cell r="K30">
            <v>3572.0169261696151</v>
          </cell>
          <cell r="L30">
            <v>19.742925619402566</v>
          </cell>
          <cell r="M30">
            <v>17222.861628413008</v>
          </cell>
          <cell r="N30">
            <v>0.81283749438513331</v>
          </cell>
          <cell r="O30">
            <v>6444.5661484883403</v>
          </cell>
          <cell r="P30">
            <v>64.960064990828528</v>
          </cell>
          <cell r="Q30">
            <v>1150.877481716084</v>
          </cell>
        </row>
        <row r="31">
          <cell r="A31" t="str">
            <v>Communities of Woolavington and Puriton</v>
          </cell>
          <cell r="B31">
            <v>14.195386237806487</v>
          </cell>
          <cell r="C31">
            <v>16544.857632480886</v>
          </cell>
          <cell r="D31">
            <v>0.12026100711837598</v>
          </cell>
          <cell r="E31">
            <v>14158.109675718428</v>
          </cell>
          <cell r="F31">
            <v>7.5652517795939886E-2</v>
          </cell>
          <cell r="G31">
            <v>14957.64566306354</v>
          </cell>
          <cell r="H31">
            <v>-0.3278803058265225</v>
          </cell>
          <cell r="I31">
            <v>19276.684682309522</v>
          </cell>
          <cell r="J31">
            <v>19.165831795412601</v>
          </cell>
          <cell r="K31">
            <v>12198.274452939624</v>
          </cell>
          <cell r="L31">
            <v>21.961969417347749</v>
          </cell>
          <cell r="M31">
            <v>13882.335881887688</v>
          </cell>
          <cell r="N31">
            <v>-0.58295544423938839</v>
          </cell>
          <cell r="O31">
            <v>23060.864750856839</v>
          </cell>
          <cell r="P31">
            <v>8.3241892960717099</v>
          </cell>
          <cell r="Q31">
            <v>22130.168731874503</v>
          </cell>
        </row>
        <row r="32">
          <cell r="A32" t="str">
            <v>Conniburrow Estate</v>
          </cell>
          <cell r="B32">
            <v>33.245233160621758</v>
          </cell>
          <cell r="C32">
            <v>7448.4559585492225</v>
          </cell>
          <cell r="D32">
            <v>0.24430051813471498</v>
          </cell>
          <cell r="E32">
            <v>6342.5284974093265</v>
          </cell>
          <cell r="F32">
            <v>0.17922279792746112</v>
          </cell>
          <cell r="G32">
            <v>5277.0259067357511</v>
          </cell>
          <cell r="H32">
            <v>-6.8393782383419671E-2</v>
          </cell>
          <cell r="I32">
            <v>16909.575129533681</v>
          </cell>
          <cell r="J32">
            <v>38.172590673575129</v>
          </cell>
          <cell r="K32">
            <v>5925.99481865285</v>
          </cell>
          <cell r="L32">
            <v>10.224507772020726</v>
          </cell>
          <cell r="M32">
            <v>27429.113989637306</v>
          </cell>
          <cell r="N32">
            <v>1.2576683937823836</v>
          </cell>
          <cell r="O32">
            <v>2025.9689119170987</v>
          </cell>
          <cell r="P32">
            <v>11.70880829015544</v>
          </cell>
          <cell r="Q32">
            <v>21120.58549222798</v>
          </cell>
        </row>
        <row r="33">
          <cell r="A33" t="str">
            <v>Corby</v>
          </cell>
          <cell r="B33">
            <v>48.825592376617834</v>
          </cell>
          <cell r="C33">
            <v>2977.6587967572186</v>
          </cell>
          <cell r="D33">
            <v>0.28897311904423262</v>
          </cell>
          <cell r="E33">
            <v>4691.2803299672878</v>
          </cell>
          <cell r="F33">
            <v>0.22301806286445744</v>
          </cell>
          <cell r="G33">
            <v>2363.1418005973551</v>
          </cell>
          <cell r="H33">
            <v>1.3300355568197979</v>
          </cell>
          <cell r="I33">
            <v>2284.2901436495513</v>
          </cell>
          <cell r="J33">
            <v>60.66379462380884</v>
          </cell>
          <cell r="K33">
            <v>2274.5221163419142</v>
          </cell>
          <cell r="L33">
            <v>16.503156023325275</v>
          </cell>
          <cell r="M33">
            <v>20564.767742853073</v>
          </cell>
          <cell r="N33">
            <v>1.4443820224719104</v>
          </cell>
          <cell r="O33">
            <v>1935.2796188308914</v>
          </cell>
          <cell r="P33">
            <v>12.944764613852938</v>
          </cell>
          <cell r="Q33">
            <v>19973.67060162139</v>
          </cell>
        </row>
        <row r="34">
          <cell r="A34" t="str">
            <v>Croydon</v>
          </cell>
          <cell r="B34">
            <v>35.683199805807696</v>
          </cell>
          <cell r="C34">
            <v>6156.3776730094596</v>
          </cell>
          <cell r="D34">
            <v>0.25117313523897428</v>
          </cell>
          <cell r="E34">
            <v>5700.1619063654562</v>
          </cell>
          <cell r="F34">
            <v>0.13152906726102839</v>
          </cell>
          <cell r="G34">
            <v>9307.0501109825036</v>
          </cell>
          <cell r="H34">
            <v>0.34916947728587111</v>
          </cell>
          <cell r="I34">
            <v>11564.894681101365</v>
          </cell>
          <cell r="J34">
            <v>18.968456454177886</v>
          </cell>
          <cell r="K34">
            <v>13705.571858502133</v>
          </cell>
          <cell r="L34">
            <v>31.644436652467203</v>
          </cell>
          <cell r="M34">
            <v>5478.4448471163942</v>
          </cell>
          <cell r="N34">
            <v>1.2102033998286346</v>
          </cell>
          <cell r="O34">
            <v>2351.3492214757789</v>
          </cell>
          <cell r="P34">
            <v>44.346010543695172</v>
          </cell>
          <cell r="Q34">
            <v>3665.4585859817939</v>
          </cell>
        </row>
        <row r="35">
          <cell r="A35" t="str">
            <v>Custom House</v>
          </cell>
          <cell r="B35">
            <v>45.240424461675303</v>
          </cell>
          <cell r="C35">
            <v>3355.8548759005407</v>
          </cell>
          <cell r="D35">
            <v>0.33443930545809336</v>
          </cell>
          <cell r="E35">
            <v>3212.6941722283741</v>
          </cell>
          <cell r="F35">
            <v>0.14894890473053526</v>
          </cell>
          <cell r="G35">
            <v>7111.716948570077</v>
          </cell>
          <cell r="H35">
            <v>0.91412130941811109</v>
          </cell>
          <cell r="I35">
            <v>5154.3907111554772</v>
          </cell>
          <cell r="J35">
            <v>23.901038675472655</v>
          </cell>
          <cell r="K35">
            <v>10714.9461898302</v>
          </cell>
          <cell r="L35">
            <v>42.930581698545566</v>
          </cell>
          <cell r="M35">
            <v>1357.8000345516953</v>
          </cell>
          <cell r="N35">
            <v>1.4750656570900942</v>
          </cell>
          <cell r="O35">
            <v>1194.6855159653926</v>
          </cell>
          <cell r="P35">
            <v>24.408392833486992</v>
          </cell>
          <cell r="Q35">
            <v>10948.515874962441</v>
          </cell>
        </row>
        <row r="36">
          <cell r="A36" t="str">
            <v>Devonshire West</v>
          </cell>
          <cell r="B36">
            <v>39.526488775173647</v>
          </cell>
          <cell r="C36">
            <v>5455.9586180389788</v>
          </cell>
          <cell r="D36">
            <v>0.20581173167177585</v>
          </cell>
          <cell r="E36">
            <v>8306.2519191646898</v>
          </cell>
          <cell r="F36">
            <v>0.1555293276290852</v>
          </cell>
          <cell r="G36">
            <v>6959.2708151845854</v>
          </cell>
          <cell r="H36">
            <v>1.1492540591822378</v>
          </cell>
          <cell r="I36">
            <v>3727.2854385436221</v>
          </cell>
          <cell r="J36">
            <v>31.393066201677769</v>
          </cell>
          <cell r="K36">
            <v>8438.8430373825122</v>
          </cell>
          <cell r="L36">
            <v>25.949356478125289</v>
          </cell>
          <cell r="M36">
            <v>10831.235506136465</v>
          </cell>
          <cell r="N36">
            <v>0.90275885202347905</v>
          </cell>
          <cell r="O36">
            <v>5617.7066866396317</v>
          </cell>
          <cell r="P36">
            <v>53.420295117442059</v>
          </cell>
          <cell r="Q36">
            <v>2325.2821608303207</v>
          </cell>
        </row>
        <row r="37">
          <cell r="A37" t="str">
            <v>Dewsbury Moor</v>
          </cell>
          <cell r="B37">
            <v>46.057630127022847</v>
          </cell>
          <cell r="C37">
            <v>3698.8459179676283</v>
          </cell>
          <cell r="D37">
            <v>0.29430328465112654</v>
          </cell>
          <cell r="E37">
            <v>5062.5055620836229</v>
          </cell>
          <cell r="F37">
            <v>0.16536617984443994</v>
          </cell>
          <cell r="G37">
            <v>5824.6742767615679</v>
          </cell>
          <cell r="H37">
            <v>0.74093117340950776</v>
          </cell>
          <cell r="I37">
            <v>6768.8838789095726</v>
          </cell>
          <cell r="J37">
            <v>57.111040232784255</v>
          </cell>
          <cell r="K37">
            <v>3224.5534609137849</v>
          </cell>
          <cell r="L37">
            <v>19.065101393319093</v>
          </cell>
          <cell r="M37">
            <v>18015.190039729619</v>
          </cell>
          <cell r="N37">
            <v>1.466729617816412</v>
          </cell>
          <cell r="O37">
            <v>1786.5713670195473</v>
          </cell>
          <cell r="P37">
            <v>48.225551787813799</v>
          </cell>
          <cell r="Q37">
            <v>3999.0536119971425</v>
          </cell>
        </row>
        <row r="38">
          <cell r="A38" t="str">
            <v>Distington</v>
          </cell>
          <cell r="B38">
            <v>31.395823749567441</v>
          </cell>
          <cell r="C38">
            <v>8806.4645843525432</v>
          </cell>
          <cell r="D38">
            <v>0.19964857976857442</v>
          </cell>
          <cell r="E38">
            <v>10978.278541979553</v>
          </cell>
          <cell r="F38">
            <v>0.16353570813143115</v>
          </cell>
          <cell r="G38">
            <v>6315.7155258359353</v>
          </cell>
          <cell r="H38">
            <v>0.9412276901202592</v>
          </cell>
          <cell r="I38">
            <v>5608.1664119573124</v>
          </cell>
          <cell r="J38">
            <v>48.056682144503696</v>
          </cell>
          <cell r="K38">
            <v>6045.2158265431945</v>
          </cell>
          <cell r="L38">
            <v>17.602453875888745</v>
          </cell>
          <cell r="M38">
            <v>20125.637406663944</v>
          </cell>
          <cell r="N38">
            <v>-0.71404658432851198</v>
          </cell>
          <cell r="O38">
            <v>25943.744085070561</v>
          </cell>
          <cell r="P38">
            <v>7.2017777356126569</v>
          </cell>
          <cell r="Q38">
            <v>26251.763235873099</v>
          </cell>
        </row>
        <row r="39">
          <cell r="A39" t="str">
            <v>Dover Town</v>
          </cell>
          <cell r="B39">
            <v>37.165000100329202</v>
          </cell>
          <cell r="C39">
            <v>5532.6270411454425</v>
          </cell>
          <cell r="D39">
            <v>0.23707112049439005</v>
          </cell>
          <cell r="E39">
            <v>6655.6533942567794</v>
          </cell>
          <cell r="F39">
            <v>0.18462852802375113</v>
          </cell>
          <cell r="G39">
            <v>3989.0254228176336</v>
          </cell>
          <cell r="H39">
            <v>0.88847419485639056</v>
          </cell>
          <cell r="I39">
            <v>5544.90402373709</v>
          </cell>
          <cell r="J39">
            <v>35.390208402356009</v>
          </cell>
          <cell r="K39">
            <v>7441.9199558880227</v>
          </cell>
          <cell r="L39">
            <v>17.384627101263312</v>
          </cell>
          <cell r="M39">
            <v>19834.571619700811</v>
          </cell>
          <cell r="N39">
            <v>0.56324739676320434</v>
          </cell>
          <cell r="O39">
            <v>8559.7041998039604</v>
          </cell>
          <cell r="P39">
            <v>35.779823708660274</v>
          </cell>
          <cell r="Q39">
            <v>6586.9895778335267</v>
          </cell>
        </row>
        <row r="40">
          <cell r="A40" t="str">
            <v>Ealing</v>
          </cell>
          <cell r="B40">
            <v>36.350135802466276</v>
          </cell>
          <cell r="C40">
            <v>6743.5217326504435</v>
          </cell>
          <cell r="D40">
            <v>0.33155725840780753</v>
          </cell>
          <cell r="E40">
            <v>3973.9928480192038</v>
          </cell>
          <cell r="F40">
            <v>0.14367624521071587</v>
          </cell>
          <cell r="G40">
            <v>7933.9193486569675</v>
          </cell>
          <cell r="H40">
            <v>0.39828416347385098</v>
          </cell>
          <cell r="I40">
            <v>10662.889655169804</v>
          </cell>
          <cell r="J40">
            <v>15.711351426137146</v>
          </cell>
          <cell r="K40">
            <v>16837.646977434568</v>
          </cell>
          <cell r="L40">
            <v>39.716336313320745</v>
          </cell>
          <cell r="M40">
            <v>3407.5001915699477</v>
          </cell>
          <cell r="N40">
            <v>0.39989825457635353</v>
          </cell>
          <cell r="O40">
            <v>10594.136249466565</v>
          </cell>
          <cell r="P40">
            <v>26.016203916556972</v>
          </cell>
          <cell r="Q40">
            <v>12124.247147720922</v>
          </cell>
        </row>
        <row r="41">
          <cell r="A41" t="str">
            <v>East Cleveland Rural Villages</v>
          </cell>
          <cell r="B41">
            <v>44.422946953959851</v>
          </cell>
          <cell r="C41">
            <v>7140.7330076925346</v>
          </cell>
          <cell r="D41">
            <v>0.30167900608138881</v>
          </cell>
          <cell r="E41">
            <v>7569.1464178878587</v>
          </cell>
          <cell r="F41">
            <v>0.22814093427530224</v>
          </cell>
          <cell r="G41">
            <v>4813.9498143386336</v>
          </cell>
          <cell r="H41">
            <v>1.3935464959340431</v>
          </cell>
          <cell r="I41">
            <v>4029.0777250543333</v>
          </cell>
          <cell r="J41">
            <v>53.271499113795038</v>
          </cell>
          <cell r="K41">
            <v>6017.806253421104</v>
          </cell>
          <cell r="L41">
            <v>11.188965449329155</v>
          </cell>
          <cell r="M41">
            <v>29349.679724423611</v>
          </cell>
          <cell r="N41">
            <v>0.15576258394410855</v>
          </cell>
          <cell r="O41">
            <v>16599.218383681728</v>
          </cell>
          <cell r="P41">
            <v>17.562194589019324</v>
          </cell>
          <cell r="Q41">
            <v>21549.797032939732</v>
          </cell>
        </row>
        <row r="42">
          <cell r="A42" t="str">
            <v>East Coseley</v>
          </cell>
          <cell r="B42">
            <v>30.169508797745653</v>
          </cell>
          <cell r="C42">
            <v>8933.1595519985331</v>
          </cell>
          <cell r="D42">
            <v>0.20277375591638305</v>
          </cell>
          <cell r="E42">
            <v>8989.1840644998392</v>
          </cell>
          <cell r="F42">
            <v>0.13138558723964847</v>
          </cell>
          <cell r="G42">
            <v>9032.1496535482311</v>
          </cell>
          <cell r="H42">
            <v>-0.11686947586727944</v>
          </cell>
          <cell r="I42">
            <v>17623.679371466198</v>
          </cell>
          <cell r="J42">
            <v>43.668520041048929</v>
          </cell>
          <cell r="K42">
            <v>5399.5040040814747</v>
          </cell>
          <cell r="L42">
            <v>20.615828015269269</v>
          </cell>
          <cell r="M42">
            <v>16087.329247640308</v>
          </cell>
          <cell r="N42">
            <v>0.12241153419462508</v>
          </cell>
          <cell r="O42">
            <v>14535.141395497209</v>
          </cell>
          <cell r="P42">
            <v>46.670761162638087</v>
          </cell>
          <cell r="Q42">
            <v>4043.0165462221412</v>
          </cell>
        </row>
        <row r="43">
          <cell r="A43" t="str">
            <v>Elmton with Creswell</v>
          </cell>
          <cell r="B43">
            <v>37.264372542595019</v>
          </cell>
          <cell r="C43">
            <v>5839.6023918741821</v>
          </cell>
          <cell r="D43">
            <v>0.22769659239842727</v>
          </cell>
          <cell r="E43">
            <v>7487.7998034076027</v>
          </cell>
          <cell r="F43">
            <v>0.18608289646133683</v>
          </cell>
          <cell r="G43">
            <v>3758.0429226736564</v>
          </cell>
          <cell r="H43">
            <v>0.85121395806028843</v>
          </cell>
          <cell r="I43">
            <v>5450.6531782437742</v>
          </cell>
          <cell r="J43">
            <v>56.521385976408908</v>
          </cell>
          <cell r="K43">
            <v>2986.4875491480989</v>
          </cell>
          <cell r="L43">
            <v>8.7935190039318485</v>
          </cell>
          <cell r="M43">
            <v>27398.070773263429</v>
          </cell>
          <cell r="N43">
            <v>0.57254587155963299</v>
          </cell>
          <cell r="O43">
            <v>9119.300786369593</v>
          </cell>
          <cell r="P43">
            <v>19.155788007863698</v>
          </cell>
          <cell r="Q43">
            <v>15210.382372214943</v>
          </cell>
        </row>
        <row r="44">
          <cell r="A44" t="str">
            <v>Elthorne Estates</v>
          </cell>
          <cell r="B44">
            <v>43.278291233282715</v>
          </cell>
          <cell r="C44">
            <v>3938.1867880124091</v>
          </cell>
          <cell r="D44">
            <v>0.34661218424964352</v>
          </cell>
          <cell r="E44">
            <v>2649.2781698840304</v>
          </cell>
          <cell r="F44">
            <v>0.18276002971769009</v>
          </cell>
          <cell r="G44">
            <v>4470.3543214438532</v>
          </cell>
          <cell r="H44">
            <v>1.2817700594354309</v>
          </cell>
          <cell r="I44">
            <v>2622.5191926681264</v>
          </cell>
          <cell r="J44">
            <v>22.045490960869753</v>
          </cell>
          <cell r="K44">
            <v>12248.706785535638</v>
          </cell>
          <cell r="L44">
            <v>29.570555349179646</v>
          </cell>
          <cell r="M44">
            <v>7500.6987369973958</v>
          </cell>
          <cell r="N44">
            <v>0.52702637444245659</v>
          </cell>
          <cell r="O44">
            <v>8929.973935118378</v>
          </cell>
          <cell r="P44">
            <v>32.615987493796069</v>
          </cell>
          <cell r="Q44">
            <v>7872.9889177827472</v>
          </cell>
        </row>
        <row r="45">
          <cell r="A45" t="str">
            <v>Enfield</v>
          </cell>
          <cell r="B45">
            <v>39.76373760633799</v>
          </cell>
          <cell r="C45">
            <v>4652.0822618807215</v>
          </cell>
          <cell r="D45">
            <v>0.37888249216393927</v>
          </cell>
          <cell r="E45">
            <v>1554.3275442968729</v>
          </cell>
          <cell r="F45">
            <v>0.15516087763062608</v>
          </cell>
          <cell r="G45">
            <v>6060.9210324296573</v>
          </cell>
          <cell r="H45">
            <v>9.9794345295175599E-2</v>
          </cell>
          <cell r="I45">
            <v>14547.883867457003</v>
          </cell>
          <cell r="J45">
            <v>27.684559585487634</v>
          </cell>
          <cell r="K45">
            <v>9474.5920808520823</v>
          </cell>
          <cell r="L45">
            <v>39.574082069973549</v>
          </cell>
          <cell r="M45">
            <v>2764.02296424107</v>
          </cell>
          <cell r="N45">
            <v>0.48012089809999192</v>
          </cell>
          <cell r="O45">
            <v>9583.7535341895091</v>
          </cell>
          <cell r="P45">
            <v>27.31841872960322</v>
          </cell>
          <cell r="Q45">
            <v>10229.93836755442</v>
          </cell>
        </row>
        <row r="46">
          <cell r="A46" t="str">
            <v>Farley Hill</v>
          </cell>
          <cell r="B46">
            <v>33.111477856277737</v>
          </cell>
          <cell r="C46">
            <v>7417.153094568318</v>
          </cell>
          <cell r="D46">
            <v>0.25722821587052402</v>
          </cell>
          <cell r="E46">
            <v>6584.3345132854784</v>
          </cell>
          <cell r="F46">
            <v>0.13187646877275264</v>
          </cell>
          <cell r="G46">
            <v>9339.6073782839958</v>
          </cell>
          <cell r="H46">
            <v>0.62427497587555991</v>
          </cell>
          <cell r="I46">
            <v>8159.4210378792995</v>
          </cell>
          <cell r="J46">
            <v>37.223733961489444</v>
          </cell>
          <cell r="K46">
            <v>6929.1296951483891</v>
          </cell>
          <cell r="L46">
            <v>25.702511231748552</v>
          </cell>
          <cell r="M46">
            <v>10858.821555008659</v>
          </cell>
          <cell r="N46">
            <v>0.83955781201663238</v>
          </cell>
          <cell r="O46">
            <v>6165.4523473232694</v>
          </cell>
          <cell r="P46">
            <v>14.897264944095829</v>
          </cell>
          <cell r="Q46">
            <v>19331.622638224093</v>
          </cell>
        </row>
        <row r="47">
          <cell r="A47" t="str">
            <v>Firs and Bromford</v>
          </cell>
          <cell r="B47">
            <v>51.581985018726598</v>
          </cell>
          <cell r="C47">
            <v>2121.8216652261594</v>
          </cell>
          <cell r="D47">
            <v>0.36736531259003169</v>
          </cell>
          <cell r="E47">
            <v>2162.6698357821952</v>
          </cell>
          <cell r="F47">
            <v>0.21619706136560066</v>
          </cell>
          <cell r="G47">
            <v>2593.2917026793434</v>
          </cell>
          <cell r="H47">
            <v>1.0304768078363582</v>
          </cell>
          <cell r="I47">
            <v>4163.7189570728897</v>
          </cell>
          <cell r="J47">
            <v>52.476106309420913</v>
          </cell>
          <cell r="K47">
            <v>2920.6338231057334</v>
          </cell>
          <cell r="L47">
            <v>31.019930855661197</v>
          </cell>
          <cell r="M47">
            <v>7470.0001440507067</v>
          </cell>
          <cell r="N47">
            <v>0.70524632670700094</v>
          </cell>
          <cell r="O47">
            <v>6773.8287237107452</v>
          </cell>
          <cell r="P47">
            <v>37.740587726879859</v>
          </cell>
          <cell r="Q47">
            <v>6301.5015845577645</v>
          </cell>
        </row>
        <row r="48">
          <cell r="A48" t="str">
            <v>Fratton</v>
          </cell>
          <cell r="B48">
            <v>28.946691579471839</v>
          </cell>
          <cell r="C48">
            <v>9263.9293188127267</v>
          </cell>
          <cell r="D48">
            <v>0.17284504235176879</v>
          </cell>
          <cell r="E48">
            <v>10954.253327638979</v>
          </cell>
          <cell r="F48">
            <v>9.4601039219873284E-2</v>
          </cell>
          <cell r="G48">
            <v>15018.211616485158</v>
          </cell>
          <cell r="H48">
            <v>0.24991387287351416</v>
          </cell>
          <cell r="I48">
            <v>12849.646807601966</v>
          </cell>
          <cell r="J48">
            <v>34.688694569008476</v>
          </cell>
          <cell r="K48">
            <v>6995.6379101715447</v>
          </cell>
          <cell r="L48">
            <v>20.103625880845609</v>
          </cell>
          <cell r="M48">
            <v>16593.401736778418</v>
          </cell>
          <cell r="N48">
            <v>0.79564452985977629</v>
          </cell>
          <cell r="O48">
            <v>6632.3769663321236</v>
          </cell>
          <cell r="P48">
            <v>52.409591429995039</v>
          </cell>
          <cell r="Q48">
            <v>2223.4872232899147</v>
          </cell>
        </row>
        <row r="49">
          <cell r="A49" t="str">
            <v>Gobowen, St Martins and Weston Rhyn</v>
          </cell>
          <cell r="B49">
            <v>17.492490615469464</v>
          </cell>
          <cell r="C49">
            <v>17323.003008670334</v>
          </cell>
          <cell r="D49">
            <v>0.13102173120929889</v>
          </cell>
          <cell r="E49">
            <v>16316.908013630546</v>
          </cell>
          <cell r="F49">
            <v>0.10161781941489322</v>
          </cell>
          <cell r="G49">
            <v>14333.80687410933</v>
          </cell>
          <cell r="H49">
            <v>-0.56083971287339518</v>
          </cell>
          <cell r="I49">
            <v>23295.18216164544</v>
          </cell>
          <cell r="J49">
            <v>24.247472569206533</v>
          </cell>
          <cell r="K49">
            <v>12776.891497008231</v>
          </cell>
          <cell r="L49">
            <v>24.639363732622602</v>
          </cell>
          <cell r="M49">
            <v>12925.393595524816</v>
          </cell>
          <cell r="N49">
            <v>-0.3318957245754538</v>
          </cell>
          <cell r="O49">
            <v>20955.713104615133</v>
          </cell>
          <cell r="P49">
            <v>10.875587168111293</v>
          </cell>
          <cell r="Q49">
            <v>22334.859463421239</v>
          </cell>
        </row>
        <row r="50">
          <cell r="A50" t="str">
            <v>Goldthorpe with Bolton-on-Dearne</v>
          </cell>
          <cell r="B50">
            <v>39.359965693430659</v>
          </cell>
          <cell r="C50">
            <v>5900.7831386861308</v>
          </cell>
          <cell r="D50">
            <v>0.23042262773722638</v>
          </cell>
          <cell r="E50">
            <v>8041.2156204379553</v>
          </cell>
          <cell r="F50">
            <v>0.21195839416058396</v>
          </cell>
          <cell r="G50">
            <v>3181.4973722627742</v>
          </cell>
          <cell r="H50">
            <v>0.92418321167883222</v>
          </cell>
          <cell r="I50">
            <v>5493.2521167883197</v>
          </cell>
          <cell r="J50">
            <v>51.700383941605836</v>
          </cell>
          <cell r="K50">
            <v>3449.8953284671543</v>
          </cell>
          <cell r="L50">
            <v>10.954053284671534</v>
          </cell>
          <cell r="M50">
            <v>26297.968394160591</v>
          </cell>
          <cell r="N50">
            <v>0.60982408759124085</v>
          </cell>
          <cell r="O50">
            <v>10001.627153284669</v>
          </cell>
          <cell r="P50">
            <v>16.403104379562041</v>
          </cell>
          <cell r="Q50">
            <v>17765.529270072988</v>
          </cell>
        </row>
        <row r="51">
          <cell r="A51" t="str">
            <v>Grace Mary and Lion Farm</v>
          </cell>
          <cell r="B51">
            <v>44.222989711724559</v>
          </cell>
          <cell r="C51">
            <v>4406.5320362636239</v>
          </cell>
          <cell r="D51">
            <v>0.29378832637261892</v>
          </cell>
          <cell r="E51">
            <v>5582.2280737496194</v>
          </cell>
          <cell r="F51">
            <v>0.18514413772028115</v>
          </cell>
          <cell r="G51">
            <v>5279.8796984822247</v>
          </cell>
          <cell r="H51">
            <v>1.108485280635632</v>
          </cell>
          <cell r="I51">
            <v>4110.7907711113376</v>
          </cell>
          <cell r="J51">
            <v>54.95756850361618</v>
          </cell>
          <cell r="K51">
            <v>3405.3753692574101</v>
          </cell>
          <cell r="L51">
            <v>19.369346032392791</v>
          </cell>
          <cell r="M51">
            <v>17370.480798614652</v>
          </cell>
          <cell r="N51">
            <v>0.55212997860853619</v>
          </cell>
          <cell r="O51">
            <v>8913.9754507487032</v>
          </cell>
          <cell r="P51">
            <v>37.91497402465113</v>
          </cell>
          <cell r="Q51">
            <v>5809.2806356320671</v>
          </cell>
        </row>
        <row r="52">
          <cell r="A52" t="str">
            <v>Grassmoor and Hasland</v>
          </cell>
          <cell r="B52">
            <v>22.065906028733934</v>
          </cell>
          <cell r="C52">
            <v>14817.356998004927</v>
          </cell>
          <cell r="D52">
            <v>0.15331757979880889</v>
          </cell>
          <cell r="E52">
            <v>13861.443493502458</v>
          </cell>
          <cell r="F52">
            <v>0.13129035769115779</v>
          </cell>
          <cell r="G52">
            <v>10162.25681125429</v>
          </cell>
          <cell r="H52">
            <v>0.32417520221811252</v>
          </cell>
          <cell r="I52">
            <v>12475.026866935901</v>
          </cell>
          <cell r="J52">
            <v>26.670257727824282</v>
          </cell>
          <cell r="K52">
            <v>12348.786972111971</v>
          </cell>
          <cell r="L52">
            <v>12.563497513804929</v>
          </cell>
          <cell r="M52">
            <v>24597.843197908911</v>
          </cell>
          <cell r="N52">
            <v>-0.36246895121555833</v>
          </cell>
          <cell r="O52">
            <v>20995.095924702298</v>
          </cell>
          <cell r="P52">
            <v>12.218964734996447</v>
          </cell>
          <cell r="Q52">
            <v>20658.515472833657</v>
          </cell>
        </row>
        <row r="53">
          <cell r="A53" t="str">
            <v>Grays Riverside</v>
          </cell>
          <cell r="B53">
            <v>28.941569901895861</v>
          </cell>
          <cell r="C53">
            <v>9967.5738437282853</v>
          </cell>
          <cell r="D53">
            <v>0.20647424667136771</v>
          </cell>
          <cell r="E53">
            <v>9820.1499474423108</v>
          </cell>
          <cell r="F53">
            <v>0.1172536790469678</v>
          </cell>
          <cell r="G53">
            <v>12048.372249474609</v>
          </cell>
          <cell r="H53">
            <v>-8.0932025227141834E-3</v>
          </cell>
          <cell r="I53">
            <v>16316.873248073347</v>
          </cell>
          <cell r="J53">
            <v>32.63631499649992</v>
          </cell>
          <cell r="K53">
            <v>8059.0626664333367</v>
          </cell>
          <cell r="L53">
            <v>17.544995444991248</v>
          </cell>
          <cell r="M53">
            <v>19420.530676244918</v>
          </cell>
          <cell r="N53">
            <v>0.92643482831122714</v>
          </cell>
          <cell r="O53">
            <v>4439.8843728103111</v>
          </cell>
          <cell r="P53">
            <v>35.28376804485211</v>
          </cell>
          <cell r="Q53">
            <v>6931.6610896991497</v>
          </cell>
        </row>
        <row r="54">
          <cell r="A54" t="str">
            <v>Greatfield Estate</v>
          </cell>
          <cell r="B54">
            <v>52.371627039242611</v>
          </cell>
          <cell r="C54">
            <v>1850.9255957475764</v>
          </cell>
          <cell r="D54">
            <v>0.3585374419703567</v>
          </cell>
          <cell r="E54">
            <v>2052.7020522086932</v>
          </cell>
          <cell r="F54">
            <v>0.21202147477141059</v>
          </cell>
          <cell r="G54">
            <v>2415.4808205851646</v>
          </cell>
          <cell r="H54">
            <v>0.75941669409394152</v>
          </cell>
          <cell r="I54">
            <v>6458.5011819240353</v>
          </cell>
          <cell r="J54">
            <v>82.522841582386306</v>
          </cell>
          <cell r="K54">
            <v>429.61957155070525</v>
          </cell>
          <cell r="L54">
            <v>17.834947612904685</v>
          </cell>
          <cell r="M54">
            <v>18982.777678594943</v>
          </cell>
          <cell r="N54">
            <v>0.77067340307670651</v>
          </cell>
          <cell r="O54">
            <v>6179.4751891421147</v>
          </cell>
          <cell r="P54">
            <v>43.93079728423416</v>
          </cell>
          <cell r="Q54">
            <v>4604.8410162618247</v>
          </cell>
        </row>
        <row r="55">
          <cell r="A55" t="str">
            <v>Harefield/Townhill A</v>
          </cell>
          <cell r="B55">
            <v>35.449766677620772</v>
          </cell>
          <cell r="C55">
            <v>4597.1813999342758</v>
          </cell>
          <cell r="D55">
            <v>0.24999014130791986</v>
          </cell>
          <cell r="E55">
            <v>4396.2786723627996</v>
          </cell>
          <cell r="F55">
            <v>0.14706539599079857</v>
          </cell>
          <cell r="G55">
            <v>5149.1909300032858</v>
          </cell>
          <cell r="H55">
            <v>0.53300690108445625</v>
          </cell>
          <cell r="I55">
            <v>7585.198488333881</v>
          </cell>
          <cell r="J55">
            <v>38.677232993756164</v>
          </cell>
          <cell r="K55">
            <v>4483.2021031876438</v>
          </cell>
          <cell r="L55">
            <v>18.529924416694051</v>
          </cell>
          <cell r="M55">
            <v>14998.067696352282</v>
          </cell>
          <cell r="N55">
            <v>1.047893526125534</v>
          </cell>
          <cell r="O55">
            <v>2410.2060466644762</v>
          </cell>
          <cell r="P55">
            <v>36.16508708511337</v>
          </cell>
          <cell r="Q55">
            <v>4811.281958593494</v>
          </cell>
        </row>
        <row r="56">
          <cell r="A56" t="str">
            <v>Harefield/Townhill B</v>
          </cell>
          <cell r="B56">
            <v>43.05</v>
          </cell>
          <cell r="C56">
            <v>3683</v>
          </cell>
          <cell r="D56">
            <v>0.33</v>
          </cell>
          <cell r="E56">
            <v>2833</v>
          </cell>
          <cell r="F56">
            <v>0.15</v>
          </cell>
          <cell r="G56">
            <v>6109.0000000000009</v>
          </cell>
          <cell r="H56">
            <v>0.87000000000000011</v>
          </cell>
          <cell r="I56">
            <v>5235</v>
          </cell>
          <cell r="J56">
            <v>54.370000000000005</v>
          </cell>
          <cell r="K56">
            <v>2492</v>
          </cell>
          <cell r="L56">
            <v>17.239999999999998</v>
          </cell>
          <cell r="M56">
            <v>19654</v>
          </cell>
          <cell r="N56">
            <v>0.99</v>
          </cell>
          <cell r="O56">
            <v>3713</v>
          </cell>
          <cell r="P56">
            <v>43.13000000000001</v>
          </cell>
          <cell r="Q56">
            <v>4128</v>
          </cell>
        </row>
        <row r="57">
          <cell r="A57" t="str">
            <v>Haringey</v>
          </cell>
          <cell r="B57">
            <v>41.110454872779641</v>
          </cell>
          <cell r="C57">
            <v>3336.2135141622662</v>
          </cell>
          <cell r="D57">
            <v>0.33725876140182426</v>
          </cell>
          <cell r="E57">
            <v>1876.5054008641382</v>
          </cell>
          <cell r="F57">
            <v>0.14297167546807493</v>
          </cell>
          <cell r="G57">
            <v>5960.4715554488721</v>
          </cell>
          <cell r="H57">
            <v>0.60191550648103687</v>
          </cell>
          <cell r="I57">
            <v>6996.1575852136348</v>
          </cell>
          <cell r="J57">
            <v>22.232978876620258</v>
          </cell>
          <cell r="K57">
            <v>10455.522443590975</v>
          </cell>
          <cell r="L57">
            <v>38.544831973115706</v>
          </cell>
          <cell r="M57">
            <v>1859.7125540086413</v>
          </cell>
          <cell r="N57">
            <v>0.89316610657705253</v>
          </cell>
          <cell r="O57">
            <v>4107.7779644743159</v>
          </cell>
          <cell r="P57">
            <v>39.405026404224678</v>
          </cell>
          <cell r="Q57">
            <v>4592.2642822851649</v>
          </cell>
        </row>
        <row r="58">
          <cell r="A58" t="str">
            <v>Hartlepool</v>
          </cell>
          <cell r="B58">
            <v>72.935384286399724</v>
          </cell>
          <cell r="C58">
            <v>1302.8039467252681</v>
          </cell>
          <cell r="D58">
            <v>0.50208150048866806</v>
          </cell>
          <cell r="E58">
            <v>1576.3668743890046</v>
          </cell>
          <cell r="F58">
            <v>0.36538306451606256</v>
          </cell>
          <cell r="G58">
            <v>805.22959433037988</v>
          </cell>
          <cell r="H58">
            <v>2.0575989736067171</v>
          </cell>
          <cell r="I58">
            <v>1357.5943914954544</v>
          </cell>
          <cell r="J58">
            <v>65.789101906148588</v>
          </cell>
          <cell r="K58">
            <v>3724.8454301070242</v>
          </cell>
          <cell r="L58">
            <v>4.9248081622676203</v>
          </cell>
          <cell r="M58">
            <v>38213.287451118158</v>
          </cell>
          <cell r="N58">
            <v>1.6647091886605596</v>
          </cell>
          <cell r="O58">
            <v>2420.6085654933418</v>
          </cell>
          <cell r="P58">
            <v>21.619351173012127</v>
          </cell>
          <cell r="Q58">
            <v>20430.716642228093</v>
          </cell>
        </row>
        <row r="59">
          <cell r="A59" t="str">
            <v>Hateley Heath</v>
          </cell>
          <cell r="B59">
            <v>45.349920910562261</v>
          </cell>
          <cell r="C59">
            <v>3416.1412452458421</v>
          </cell>
          <cell r="D59">
            <v>0.28001000140120413</v>
          </cell>
          <cell r="E59">
            <v>4553.0330791124079</v>
          </cell>
          <cell r="F59">
            <v>0.17545895875986706</v>
          </cell>
          <cell r="G59">
            <v>4560.8493176940228</v>
          </cell>
          <cell r="H59">
            <v>1.1380814847118736</v>
          </cell>
          <cell r="I59">
            <v>3303.3177709764536</v>
          </cell>
          <cell r="J59">
            <v>65.074519274262016</v>
          </cell>
          <cell r="K59">
            <v>1808.8578604533132</v>
          </cell>
          <cell r="L59">
            <v>18.582213013533675</v>
          </cell>
          <cell r="M59">
            <v>18228.695811984948</v>
          </cell>
          <cell r="N59">
            <v>0.57087775918486028</v>
          </cell>
          <cell r="O59">
            <v>8303.9754074617213</v>
          </cell>
          <cell r="P59">
            <v>47.378329974246334</v>
          </cell>
          <cell r="Q59">
            <v>4200.6398234210583</v>
          </cell>
        </row>
        <row r="60">
          <cell r="A60" t="str">
            <v>Heston West (formerly Brabazon &amp; Helech Gardens)</v>
          </cell>
          <cell r="B60">
            <v>32.361660208643819</v>
          </cell>
          <cell r="C60">
            <v>4703.7788375558866</v>
          </cell>
          <cell r="D60">
            <v>0.2929836065573771</v>
          </cell>
          <cell r="E60">
            <v>2236.309687034277</v>
          </cell>
          <cell r="F60">
            <v>0.13135022354694487</v>
          </cell>
          <cell r="G60">
            <v>5709.205365126676</v>
          </cell>
          <cell r="H60">
            <v>0.16811922503725785</v>
          </cell>
          <cell r="I60">
            <v>11560.707898658718</v>
          </cell>
          <cell r="J60">
            <v>23.641853949329359</v>
          </cell>
          <cell r="K60">
            <v>8262.9406855439647</v>
          </cell>
          <cell r="L60">
            <v>36.985785394932932</v>
          </cell>
          <cell r="M60">
            <v>1427.8268256333829</v>
          </cell>
          <cell r="N60">
            <v>0.29184500745156483</v>
          </cell>
          <cell r="O60">
            <v>9923.6977645305506</v>
          </cell>
          <cell r="P60">
            <v>19.753612518628913</v>
          </cell>
          <cell r="Q60">
            <v>11262.841728763042</v>
          </cell>
        </row>
        <row r="61">
          <cell r="A61" t="str">
            <v>Horsefair, Broadwaters and Greenhill</v>
          </cell>
          <cell r="B61">
            <v>35.538169035308691</v>
          </cell>
          <cell r="C61">
            <v>6756.9882407068653</v>
          </cell>
          <cell r="D61">
            <v>0.2448761464906829</v>
          </cell>
          <cell r="E61">
            <v>7320.2955375891788</v>
          </cell>
          <cell r="F61">
            <v>0.14176178472281692</v>
          </cell>
          <cell r="G61">
            <v>7697.5463729502289</v>
          </cell>
          <cell r="H61">
            <v>0.43959312918756904</v>
          </cell>
          <cell r="I61">
            <v>10293.694469283404</v>
          </cell>
          <cell r="J61">
            <v>49.855800112637411</v>
          </cell>
          <cell r="K61">
            <v>4292.3523915668375</v>
          </cell>
          <cell r="L61">
            <v>18.566194852182601</v>
          </cell>
          <cell r="M61">
            <v>18631.936429374935</v>
          </cell>
          <cell r="N61">
            <v>0.85576629078393529</v>
          </cell>
          <cell r="O61">
            <v>5350.293029628293</v>
          </cell>
          <cell r="P61">
            <v>30.450344421373849</v>
          </cell>
          <cell r="Q61">
            <v>9852.2157513110433</v>
          </cell>
        </row>
        <row r="62">
          <cell r="A62" t="str">
            <v>Inner East Preston</v>
          </cell>
          <cell r="B62">
            <v>53.445662407205276</v>
          </cell>
          <cell r="C62">
            <v>1490.2134534171619</v>
          </cell>
          <cell r="D62">
            <v>0.3289475508068066</v>
          </cell>
          <cell r="E62">
            <v>2552.8242488785563</v>
          </cell>
          <cell r="F62">
            <v>0.19563973817518565</v>
          </cell>
          <cell r="G62">
            <v>3344.9647462978787</v>
          </cell>
          <cell r="H62">
            <v>1.8602587806376301</v>
          </cell>
          <cell r="I62">
            <v>834.38925507500312</v>
          </cell>
          <cell r="J62">
            <v>51.281115631284052</v>
          </cell>
          <cell r="K62">
            <v>2815.0196308470163</v>
          </cell>
          <cell r="L62">
            <v>10.042255652217317</v>
          </cell>
          <cell r="M62">
            <v>26421.300971017128</v>
          </cell>
          <cell r="N62">
            <v>1.2781997136291119</v>
          </cell>
          <cell r="O62">
            <v>1880.5805965677921</v>
          </cell>
          <cell r="P62">
            <v>56.42099452527048</v>
          </cell>
          <cell r="Q62">
            <v>2575.725129649084</v>
          </cell>
        </row>
        <row r="63">
          <cell r="A63" t="str">
            <v>Jarrow</v>
          </cell>
          <cell r="B63">
            <v>43.058332267406911</v>
          </cell>
          <cell r="C63">
            <v>4935.9518176951815</v>
          </cell>
          <cell r="D63">
            <v>0.30539846730400344</v>
          </cell>
          <cell r="E63">
            <v>4864.2748193562429</v>
          </cell>
          <cell r="F63">
            <v>0.24398918360938243</v>
          </cell>
          <cell r="G63">
            <v>2243.4457643298629</v>
          </cell>
          <cell r="H63">
            <v>0.81540896952565101</v>
          </cell>
          <cell r="I63">
            <v>6101.6773787110369</v>
          </cell>
          <cell r="J63">
            <v>43.743742695572003</v>
          </cell>
          <cell r="K63">
            <v>6698.9286903688198</v>
          </cell>
          <cell r="L63">
            <v>16.651760614428362</v>
          </cell>
          <cell r="M63">
            <v>20396.329277191206</v>
          </cell>
          <cell r="N63">
            <v>0.51479665409998754</v>
          </cell>
          <cell r="O63">
            <v>9245.3731632355084</v>
          </cell>
          <cell r="P63">
            <v>16.400798696202497</v>
          </cell>
          <cell r="Q63">
            <v>17089.756513400233</v>
          </cell>
        </row>
        <row r="64">
          <cell r="A64" t="str">
            <v>Keighley Valley</v>
          </cell>
          <cell r="B64">
            <v>38.8970007537661</v>
          </cell>
          <cell r="C64">
            <v>6231.6786180987865</v>
          </cell>
          <cell r="D64">
            <v>0.2481109255071913</v>
          </cell>
          <cell r="E64">
            <v>7197.4979514344777</v>
          </cell>
          <cell r="F64">
            <v>0.13765644619479234</v>
          </cell>
          <cell r="G64">
            <v>9882.2176272127035</v>
          </cell>
          <cell r="H64">
            <v>1.0549101694505323</v>
          </cell>
          <cell r="I64">
            <v>4725.5604481756773</v>
          </cell>
          <cell r="J64">
            <v>50.130174485962939</v>
          </cell>
          <cell r="K64">
            <v>4729.7366466832173</v>
          </cell>
          <cell r="L64">
            <v>20.365511368510941</v>
          </cell>
          <cell r="M64">
            <v>16263.858263562204</v>
          </cell>
          <cell r="N64">
            <v>0.53709860134913034</v>
          </cell>
          <cell r="O64">
            <v>8893.1372535496594</v>
          </cell>
          <cell r="P64">
            <v>47.205042836002157</v>
          </cell>
          <cell r="Q64">
            <v>3994.4249005134297</v>
          </cell>
        </row>
        <row r="65">
          <cell r="A65" t="str">
            <v>Kingsbrook and Cauldwell</v>
          </cell>
          <cell r="B65">
            <v>34.891582769599793</v>
          </cell>
          <cell r="C65">
            <v>7208.3002138891125</v>
          </cell>
          <cell r="D65">
            <v>0.26950789229342026</v>
          </cell>
          <cell r="E65">
            <v>6270.6813901059732</v>
          </cell>
          <cell r="F65">
            <v>0.1409242605120106</v>
          </cell>
          <cell r="G65">
            <v>8246.4175984895155</v>
          </cell>
          <cell r="H65">
            <v>0.56745428770395845</v>
          </cell>
          <cell r="I65">
            <v>8965.0672585898319</v>
          </cell>
          <cell r="J65">
            <v>44.58340681788242</v>
          </cell>
          <cell r="K65">
            <v>5017.9369843490949</v>
          </cell>
          <cell r="L65">
            <v>27.548596979045623</v>
          </cell>
          <cell r="M65">
            <v>9623.9433396342156</v>
          </cell>
          <cell r="N65">
            <v>0.5182666633505203</v>
          </cell>
          <cell r="O65">
            <v>9318.4945549830227</v>
          </cell>
          <cell r="P65">
            <v>15.200651213689451</v>
          </cell>
          <cell r="Q65">
            <v>18773.598429833917</v>
          </cell>
        </row>
        <row r="66">
          <cell r="A66" t="str">
            <v>Kirk Hallam</v>
          </cell>
          <cell r="B66">
            <v>28.194477155727157</v>
          </cell>
          <cell r="C66">
            <v>7772.422940797941</v>
          </cell>
          <cell r="D66">
            <v>0.17167631917631918</v>
          </cell>
          <cell r="E66">
            <v>9237.7403474903476</v>
          </cell>
          <cell r="F66">
            <v>0.13787966537966537</v>
          </cell>
          <cell r="G66">
            <v>6485.7760617760632</v>
          </cell>
          <cell r="H66">
            <v>0.28276383526383525</v>
          </cell>
          <cell r="I66">
            <v>10964.478603603604</v>
          </cell>
          <cell r="J66">
            <v>47.864232625482622</v>
          </cell>
          <cell r="K66">
            <v>3888.0194658944661</v>
          </cell>
          <cell r="L66">
            <v>14.78575772200772</v>
          </cell>
          <cell r="M66">
            <v>18983.42036679537</v>
          </cell>
          <cell r="N66">
            <v>0.13805662805662808</v>
          </cell>
          <cell r="O66">
            <v>12842.352155727156</v>
          </cell>
          <cell r="P66">
            <v>25.801138996138999</v>
          </cell>
          <cell r="Q66">
            <v>8976.6986808236798</v>
          </cell>
        </row>
        <row r="67">
          <cell r="A67" t="str">
            <v>Kirkby Northwood</v>
          </cell>
          <cell r="B67">
            <v>66.977124343886061</v>
          </cell>
          <cell r="C67">
            <v>488.44605835051118</v>
          </cell>
          <cell r="D67">
            <v>0.45961607729211734</v>
          </cell>
          <cell r="E67">
            <v>773.43973948991913</v>
          </cell>
          <cell r="F67">
            <v>0.30402171432079722</v>
          </cell>
          <cell r="G67">
            <v>518.21171181410466</v>
          </cell>
          <cell r="H67">
            <v>1.9722641399022152</v>
          </cell>
          <cell r="I67">
            <v>562.41259379350777</v>
          </cell>
          <cell r="J67">
            <v>70.171686014987614</v>
          </cell>
          <cell r="K67">
            <v>1107.291023536075</v>
          </cell>
          <cell r="L67">
            <v>17.818065085023488</v>
          </cell>
          <cell r="M67">
            <v>19287.050553105975</v>
          </cell>
          <cell r="N67">
            <v>0.33786941691018296</v>
          </cell>
          <cell r="O67">
            <v>11769.530998179682</v>
          </cell>
          <cell r="P67">
            <v>48.850120384800739</v>
          </cell>
          <cell r="Q67">
            <v>3591.7050019358771</v>
          </cell>
        </row>
        <row r="68">
          <cell r="A68" t="str">
            <v>Kirkholt</v>
          </cell>
          <cell r="B68">
            <v>68.23445909398518</v>
          </cell>
          <cell r="C68">
            <v>1007.3710023677291</v>
          </cell>
          <cell r="D68">
            <v>0.45595669934642463</v>
          </cell>
          <cell r="E68">
            <v>1151.0592123068129</v>
          </cell>
          <cell r="F68">
            <v>0.32537947937797174</v>
          </cell>
          <cell r="G68">
            <v>992.8045892506517</v>
          </cell>
          <cell r="H68">
            <v>2.1604218785216109</v>
          </cell>
          <cell r="I68">
            <v>630.30637254972601</v>
          </cell>
          <cell r="J68">
            <v>71.352161285780198</v>
          </cell>
          <cell r="K68">
            <v>1867.7634860286964</v>
          </cell>
          <cell r="L68">
            <v>11.083314007213451</v>
          </cell>
          <cell r="M68">
            <v>26459.864438249486</v>
          </cell>
          <cell r="N68">
            <v>1.4671485519495655</v>
          </cell>
          <cell r="O68">
            <v>3012.1745689666395</v>
          </cell>
          <cell r="P68">
            <v>27.443565077758937</v>
          </cell>
          <cell r="Q68">
            <v>9896.299236534549</v>
          </cell>
        </row>
        <row r="69">
          <cell r="A69" t="str">
            <v>Lawrence Weston</v>
          </cell>
          <cell r="B69">
            <v>43.191355487111331</v>
          </cell>
          <cell r="C69">
            <v>4102.643313801369</v>
          </cell>
          <cell r="D69">
            <v>0.27595478518497329</v>
          </cell>
          <cell r="E69">
            <v>5057.2040263490871</v>
          </cell>
          <cell r="F69">
            <v>0.18429400508492616</v>
          </cell>
          <cell r="G69">
            <v>4172.6257619576281</v>
          </cell>
          <cell r="H69">
            <v>0.94255321507325862</v>
          </cell>
          <cell r="I69">
            <v>5244.2029955987737</v>
          </cell>
          <cell r="J69">
            <v>53.189953624641461</v>
          </cell>
          <cell r="K69">
            <v>3032.8600213836107</v>
          </cell>
          <cell r="L69">
            <v>16.244346246578935</v>
          </cell>
          <cell r="M69">
            <v>20827.532001725373</v>
          </cell>
          <cell r="N69">
            <v>1.4438990526915776</v>
          </cell>
          <cell r="O69">
            <v>2072.975598510257</v>
          </cell>
          <cell r="P69">
            <v>20.814733818515702</v>
          </cell>
          <cell r="Q69">
            <v>14055.094322817708</v>
          </cell>
        </row>
        <row r="70">
          <cell r="A70" t="str">
            <v>Laysdown, Warden and Eastchurch</v>
          </cell>
          <cell r="B70">
            <v>46.242148650885611</v>
          </cell>
          <cell r="C70">
            <v>3368.5000827677541</v>
          </cell>
          <cell r="D70">
            <v>0.23222148650885613</v>
          </cell>
          <cell r="E70">
            <v>6915.9061413673226</v>
          </cell>
          <cell r="F70">
            <v>0.18556695911272966</v>
          </cell>
          <cell r="G70">
            <v>4056.4005959278265</v>
          </cell>
          <cell r="H70">
            <v>1.3730624068862771</v>
          </cell>
          <cell r="I70">
            <v>2807.8720410528067</v>
          </cell>
          <cell r="J70">
            <v>59.793022678364494</v>
          </cell>
          <cell r="K70">
            <v>2347.5446118192353</v>
          </cell>
          <cell r="L70">
            <v>37.438455553716274</v>
          </cell>
          <cell r="M70">
            <v>5213.9082933289192</v>
          </cell>
          <cell r="N70">
            <v>0.33319317993709657</v>
          </cell>
          <cell r="O70">
            <v>11837.806488991888</v>
          </cell>
          <cell r="P70">
            <v>32.454944545605031</v>
          </cell>
          <cell r="Q70">
            <v>9112.3431551067697</v>
          </cell>
        </row>
        <row r="71">
          <cell r="A71" t="str">
            <v>Leeds Hawksworth Wood</v>
          </cell>
          <cell r="B71">
            <v>37.922363101550253</v>
          </cell>
          <cell r="C71">
            <v>5750.5055324341065</v>
          </cell>
          <cell r="D71">
            <v>0.21550360401692667</v>
          </cell>
          <cell r="E71">
            <v>8040.7315830163425</v>
          </cell>
          <cell r="F71">
            <v>0.14518704061201584</v>
          </cell>
          <cell r="G71">
            <v>7542.7537409572979</v>
          </cell>
          <cell r="H71">
            <v>0.55884028444120937</v>
          </cell>
          <cell r="I71">
            <v>8851.6167330583012</v>
          </cell>
          <cell r="J71">
            <v>37.172866596915583</v>
          </cell>
          <cell r="K71">
            <v>7500.4834789124061</v>
          </cell>
          <cell r="L71">
            <v>25.386258110516348</v>
          </cell>
          <cell r="M71">
            <v>11124.279971205495</v>
          </cell>
          <cell r="N71">
            <v>1.2166798252075552</v>
          </cell>
          <cell r="O71">
            <v>2312.3951420059689</v>
          </cell>
          <cell r="P71">
            <v>53.449378489049657</v>
          </cell>
          <cell r="Q71">
            <v>2245.0089251659656</v>
          </cell>
        </row>
        <row r="72">
          <cell r="A72" t="str">
            <v>Leeming Road/Aycliffe road</v>
          </cell>
          <cell r="B72">
            <v>24.116441524610313</v>
          </cell>
          <cell r="C72">
            <v>12131.800920168002</v>
          </cell>
          <cell r="D72">
            <v>0.19707411065036942</v>
          </cell>
          <cell r="E72">
            <v>9335.6176167398698</v>
          </cell>
          <cell r="F72">
            <v>0.11519145621823638</v>
          </cell>
          <cell r="G72">
            <v>11603.734837558013</v>
          </cell>
          <cell r="H72">
            <v>-0.2963715918284342</v>
          </cell>
          <cell r="I72">
            <v>19943.895552197529</v>
          </cell>
          <cell r="J72">
            <v>26.514756536965571</v>
          </cell>
          <cell r="K72">
            <v>10540.94633143082</v>
          </cell>
          <cell r="L72">
            <v>29.99824711081768</v>
          </cell>
          <cell r="M72">
            <v>7702.3505279136198</v>
          </cell>
          <cell r="N72">
            <v>5.5094636813855118E-2</v>
          </cell>
          <cell r="O72">
            <v>15505.473329887463</v>
          </cell>
          <cell r="P72">
            <v>17.017649383050159</v>
          </cell>
          <cell r="Q72">
            <v>17355.941971161697</v>
          </cell>
        </row>
        <row r="73">
          <cell r="A73" t="str">
            <v>Leicester</v>
          </cell>
          <cell r="B73">
            <v>68.430267155270144</v>
          </cell>
          <cell r="C73">
            <v>303.27321510067287</v>
          </cell>
          <cell r="D73">
            <v>0.71620248603881376</v>
          </cell>
          <cell r="E73">
            <v>4.0927492460457326</v>
          </cell>
          <cell r="F73">
            <v>0.33478583502314779</v>
          </cell>
          <cell r="G73">
            <v>202.13144651028205</v>
          </cell>
          <cell r="H73">
            <v>1.5661147502660584</v>
          </cell>
          <cell r="I73">
            <v>1313.1359732018434</v>
          </cell>
          <cell r="J73">
            <v>34.802445332863982</v>
          </cell>
          <cell r="K73">
            <v>6723.8384151611499</v>
          </cell>
          <cell r="L73">
            <v>19.261182995598997</v>
          </cell>
          <cell r="M73">
            <v>17388.892248674423</v>
          </cell>
          <cell r="N73">
            <v>0.67700326182423765</v>
          </cell>
          <cell r="O73">
            <v>7096.3106781618771</v>
          </cell>
          <cell r="P73">
            <v>61.679970333141526</v>
          </cell>
          <cell r="Q73">
            <v>1013.4187208006786</v>
          </cell>
        </row>
        <row r="74">
          <cell r="A74" t="str">
            <v>Leigh West</v>
          </cell>
          <cell r="B74">
            <v>36.304571456041408</v>
          </cell>
          <cell r="C74">
            <v>5832.5934410451919</v>
          </cell>
          <cell r="D74">
            <v>0.19855414502784768</v>
          </cell>
          <cell r="E74">
            <v>8562.3089728776631</v>
          </cell>
          <cell r="F74">
            <v>0.16755270244274151</v>
          </cell>
          <cell r="G74">
            <v>4556.5663204453149</v>
          </cell>
          <cell r="H74">
            <v>0.96032236968630469</v>
          </cell>
          <cell r="I74">
            <v>4704.45198114902</v>
          </cell>
          <cell r="J74">
            <v>39.0475685708697</v>
          </cell>
          <cell r="K74">
            <v>5578.9431621456515</v>
          </cell>
          <cell r="L74">
            <v>8.6438650702042956</v>
          </cell>
          <cell r="M74">
            <v>28841.656578181741</v>
          </cell>
          <cell r="N74">
            <v>0.492534622042618</v>
          </cell>
          <cell r="O74">
            <v>9391.3613483339905</v>
          </cell>
          <cell r="P74">
            <v>51.80979909596757</v>
          </cell>
          <cell r="Q74">
            <v>3137.1698595881226</v>
          </cell>
        </row>
        <row r="75">
          <cell r="A75" t="str">
            <v>Lincoln</v>
          </cell>
          <cell r="B75">
            <v>22.813755473672334</v>
          </cell>
          <cell r="C75">
            <v>15934.084719584807</v>
          </cell>
          <cell r="D75">
            <v>0.16409615603958916</v>
          </cell>
          <cell r="E75">
            <v>15917.924380811679</v>
          </cell>
          <cell r="F75">
            <v>0.10783847592044817</v>
          </cell>
          <cell r="G75">
            <v>15292.562704306298</v>
          </cell>
          <cell r="H75">
            <v>0.58836329435725443</v>
          </cell>
          <cell r="I75">
            <v>9459.9713984656228</v>
          </cell>
          <cell r="J75">
            <v>27.442778647487039</v>
          </cell>
          <cell r="K75">
            <v>13264.240132421912</v>
          </cell>
          <cell r="L75">
            <v>20.048068733870672</v>
          </cell>
          <cell r="M75">
            <v>16810.087357421016</v>
          </cell>
          <cell r="N75">
            <v>-9.0060444197755413E-2</v>
          </cell>
          <cell r="O75">
            <v>17329.797612624519</v>
          </cell>
          <cell r="P75">
            <v>6.5322215439487641</v>
          </cell>
          <cell r="Q75">
            <v>27061.725701243202</v>
          </cell>
        </row>
        <row r="76">
          <cell r="A76" t="str">
            <v>Little Hulton</v>
          </cell>
          <cell r="B76">
            <v>49.475588681446908</v>
          </cell>
          <cell r="C76">
            <v>2969.3623687281215</v>
          </cell>
          <cell r="D76">
            <v>0.33655134189031494</v>
          </cell>
          <cell r="E76">
            <v>3425.2567677946322</v>
          </cell>
          <cell r="F76">
            <v>0.22427829638273042</v>
          </cell>
          <cell r="G76">
            <v>2467.1521003500584</v>
          </cell>
          <cell r="H76">
            <v>1.5388296382730453</v>
          </cell>
          <cell r="I76">
            <v>1675.2204784130683</v>
          </cell>
          <cell r="J76">
            <v>45.542344807467906</v>
          </cell>
          <cell r="K76">
            <v>4561.2077012835462</v>
          </cell>
          <cell r="L76">
            <v>18.593896732788799</v>
          </cell>
          <cell r="M76">
            <v>17602.706884480747</v>
          </cell>
          <cell r="N76">
            <v>1.0940274212368735</v>
          </cell>
          <cell r="O76">
            <v>3290.391423570597</v>
          </cell>
          <cell r="P76">
            <v>14.582673862310385</v>
          </cell>
          <cell r="Q76">
            <v>18521.749941656944</v>
          </cell>
        </row>
        <row r="77">
          <cell r="A77" t="str">
            <v>Littlemoor</v>
          </cell>
          <cell r="B77">
            <v>30.242466213310312</v>
          </cell>
          <cell r="C77">
            <v>9560.0229379092634</v>
          </cell>
          <cell r="D77">
            <v>0.20639008981555818</v>
          </cell>
          <cell r="E77">
            <v>10101.13619742891</v>
          </cell>
          <cell r="F77">
            <v>0.15001745427562266</v>
          </cell>
          <cell r="G77">
            <v>8436.7521859520803</v>
          </cell>
          <cell r="H77">
            <v>0.88638581483422507</v>
          </cell>
          <cell r="I77">
            <v>6552.3033088364527</v>
          </cell>
          <cell r="J77">
            <v>31.168083886715973</v>
          </cell>
          <cell r="K77">
            <v>9669.8710481588932</v>
          </cell>
          <cell r="L77">
            <v>23.45849649663695</v>
          </cell>
          <cell r="M77">
            <v>13837.988061431937</v>
          </cell>
          <cell r="N77">
            <v>-0.14212555229206306</v>
          </cell>
          <cell r="O77">
            <v>18286.001845628845</v>
          </cell>
          <cell r="P77">
            <v>13.124731112648568</v>
          </cell>
          <cell r="Q77">
            <v>19910.610205466688</v>
          </cell>
        </row>
        <row r="78">
          <cell r="A78" t="str">
            <v>Lumbertubs/Thorplands</v>
          </cell>
          <cell r="B78">
            <v>36.50772183279193</v>
          </cell>
          <cell r="C78">
            <v>6116.7680800136777</v>
          </cell>
          <cell r="D78">
            <v>0.25816122414087883</v>
          </cell>
          <cell r="E78">
            <v>5805.2928705761669</v>
          </cell>
          <cell r="F78">
            <v>0.13759275089758935</v>
          </cell>
          <cell r="G78">
            <v>8175.6839630706108</v>
          </cell>
          <cell r="H78">
            <v>0.64282014019490497</v>
          </cell>
          <cell r="I78">
            <v>7962.5519746965301</v>
          </cell>
          <cell r="J78">
            <v>51.802254231492554</v>
          </cell>
          <cell r="K78">
            <v>3261.48204821337</v>
          </cell>
          <cell r="L78">
            <v>19.994127201230985</v>
          </cell>
          <cell r="M78">
            <v>16757.880235937766</v>
          </cell>
          <cell r="N78">
            <v>1.3385518892118313</v>
          </cell>
          <cell r="O78">
            <v>2131.1722516669515</v>
          </cell>
          <cell r="P78">
            <v>10.222061890921527</v>
          </cell>
          <cell r="Q78">
            <v>22869.517524363135</v>
          </cell>
        </row>
        <row r="79">
          <cell r="A79" t="str">
            <v>Lynemouth, Ellington and Linton</v>
          </cell>
          <cell r="B79">
            <v>27.789277158199091</v>
          </cell>
          <cell r="C79">
            <v>11629.383725733167</v>
          </cell>
          <cell r="D79">
            <v>0.16163362247005369</v>
          </cell>
          <cell r="E79">
            <v>14536.857083849649</v>
          </cell>
          <cell r="F79">
            <v>0.16375877736472533</v>
          </cell>
          <cell r="G79">
            <v>6995.6420900454368</v>
          </cell>
          <cell r="H79">
            <v>0.55890954151177208</v>
          </cell>
          <cell r="I79">
            <v>10104.306484923587</v>
          </cell>
          <cell r="J79">
            <v>32.360712515489467</v>
          </cell>
          <cell r="K79">
            <v>10586.511565468814</v>
          </cell>
          <cell r="L79">
            <v>24.019522924411394</v>
          </cell>
          <cell r="M79">
            <v>13135.450640231307</v>
          </cell>
          <cell r="N79">
            <v>-5.1191656340355211E-2</v>
          </cell>
          <cell r="O79">
            <v>16287.692895497727</v>
          </cell>
          <cell r="P79">
            <v>4.317430813713341</v>
          </cell>
          <cell r="Q79">
            <v>29359.178645187942</v>
          </cell>
        </row>
        <row r="80">
          <cell r="A80" t="str">
            <v>Mablethorp/Trusthorpe</v>
          </cell>
          <cell r="B80">
            <v>39.868407150267331</v>
          </cell>
          <cell r="C80">
            <v>4511.777830979172</v>
          </cell>
          <cell r="D80">
            <v>0.23641129997605939</v>
          </cell>
          <cell r="E80">
            <v>6296.3555981166719</v>
          </cell>
          <cell r="F80">
            <v>0.22517516558933839</v>
          </cell>
          <cell r="G80">
            <v>1948.4736254089853</v>
          </cell>
          <cell r="H80">
            <v>1.1017109568270691</v>
          </cell>
          <cell r="I80">
            <v>3567.1692602346188</v>
          </cell>
          <cell r="J80">
            <v>45.751136381773208</v>
          </cell>
          <cell r="K80">
            <v>4080.7623493735537</v>
          </cell>
          <cell r="L80">
            <v>20.269554704333252</v>
          </cell>
          <cell r="M80">
            <v>16017.389992817813</v>
          </cell>
          <cell r="N80">
            <v>0.20402920756523821</v>
          </cell>
          <cell r="O80">
            <v>12836.21889713511</v>
          </cell>
          <cell r="P80">
            <v>13.537321043811344</v>
          </cell>
          <cell r="Q80">
            <v>19414.472268773436</v>
          </cell>
        </row>
        <row r="81">
          <cell r="A81" t="str">
            <v>Manchester</v>
          </cell>
          <cell r="B81">
            <v>70.468517228627675</v>
          </cell>
          <cell r="C81">
            <v>365.18875870617649</v>
          </cell>
          <cell r="D81">
            <v>0.4816540277071778</v>
          </cell>
          <cell r="E81">
            <v>924.31400817897804</v>
          </cell>
          <cell r="F81">
            <v>0.30692612666627545</v>
          </cell>
          <cell r="G81">
            <v>931.50725433111324</v>
          </cell>
          <cell r="H81">
            <v>2.304126712486096</v>
          </cell>
          <cell r="I81">
            <v>405.78449882328584</v>
          </cell>
          <cell r="J81">
            <v>70.414498354750322</v>
          </cell>
          <cell r="K81">
            <v>874.6458777306276</v>
          </cell>
          <cell r="L81">
            <v>24.379936543802103</v>
          </cell>
          <cell r="M81">
            <v>12016.597868899449</v>
          </cell>
          <cell r="N81">
            <v>2.2479569398950519</v>
          </cell>
          <cell r="O81">
            <v>178.24815720264658</v>
          </cell>
          <cell r="P81">
            <v>27.068256846086911</v>
          </cell>
          <cell r="Q81">
            <v>10005.540215566441</v>
          </cell>
        </row>
        <row r="82">
          <cell r="A82" t="str">
            <v>Maryport</v>
          </cell>
          <cell r="B82">
            <v>50.77400174352158</v>
          </cell>
          <cell r="C82">
            <v>2673.7869322038669</v>
          </cell>
          <cell r="D82">
            <v>0.34488372969208836</v>
          </cell>
          <cell r="E82">
            <v>3157.7399361853159</v>
          </cell>
          <cell r="F82">
            <v>0.23140771717456776</v>
          </cell>
          <cell r="G82">
            <v>2180.6739793038087</v>
          </cell>
          <cell r="H82">
            <v>1.425741243935839</v>
          </cell>
          <cell r="I82">
            <v>2175.4148760229982</v>
          </cell>
          <cell r="J82">
            <v>76.734337946255238</v>
          </cell>
          <cell r="K82">
            <v>1129.8985541446343</v>
          </cell>
          <cell r="L82">
            <v>13.386522750680349</v>
          </cell>
          <cell r="M82">
            <v>24084.041698582292</v>
          </cell>
          <cell r="N82">
            <v>0.49225057433421809</v>
          </cell>
          <cell r="O82">
            <v>9340.112411901282</v>
          </cell>
          <cell r="P82">
            <v>7.6619394510716274</v>
          </cell>
          <cell r="Q82">
            <v>26273.579304690458</v>
          </cell>
        </row>
        <row r="83">
          <cell r="A83" t="str">
            <v>Micklefield Ward and Ryemead</v>
          </cell>
          <cell r="B83">
            <v>23.175967219363447</v>
          </cell>
          <cell r="C83">
            <v>12263.374880884316</v>
          </cell>
          <cell r="D83">
            <v>0.18018105584143315</v>
          </cell>
          <cell r="E83">
            <v>10662.18076996379</v>
          </cell>
          <cell r="F83">
            <v>9.1920144844673132E-2</v>
          </cell>
          <cell r="G83">
            <v>14870.530112445205</v>
          </cell>
          <cell r="H83">
            <v>-3.2082142176481809E-2</v>
          </cell>
          <cell r="I83">
            <v>16382.859157613877</v>
          </cell>
          <cell r="J83">
            <v>24.653640175338296</v>
          </cell>
          <cell r="K83">
            <v>12002.383171336</v>
          </cell>
          <cell r="L83">
            <v>25.757356584715073</v>
          </cell>
          <cell r="M83">
            <v>11137.884314846578</v>
          </cell>
          <cell r="N83">
            <v>0.88307032590051449</v>
          </cell>
          <cell r="O83">
            <v>5245.9449209071863</v>
          </cell>
          <cell r="P83">
            <v>11.979691252144082</v>
          </cell>
          <cell r="Q83">
            <v>21073.058033161811</v>
          </cell>
        </row>
        <row r="84">
          <cell r="A84" t="str">
            <v>Mottingham</v>
          </cell>
          <cell r="B84">
            <v>36.685543639663415</v>
          </cell>
          <cell r="C84">
            <v>5783.2311499752514</v>
          </cell>
          <cell r="D84">
            <v>0.29457845240059399</v>
          </cell>
          <cell r="E84">
            <v>3906.9529780564271</v>
          </cell>
          <cell r="F84">
            <v>0.15653357531760437</v>
          </cell>
          <cell r="G84">
            <v>6276.7632403893749</v>
          </cell>
          <cell r="H84">
            <v>0.5627883187592807</v>
          </cell>
          <cell r="I84">
            <v>8961.4862233954809</v>
          </cell>
          <cell r="J84">
            <v>44.415565088269254</v>
          </cell>
          <cell r="K84">
            <v>4295.0212836165638</v>
          </cell>
          <cell r="L84">
            <v>20.461148325358856</v>
          </cell>
          <cell r="M84">
            <v>16308.876258043227</v>
          </cell>
          <cell r="N84">
            <v>0.8818726282791618</v>
          </cell>
          <cell r="O84">
            <v>4748.9435736677115</v>
          </cell>
          <cell r="P84">
            <v>17.47217125886818</v>
          </cell>
          <cell r="Q84">
            <v>15924.667711598748</v>
          </cell>
        </row>
        <row r="85">
          <cell r="A85" t="str">
            <v>Newington, Ramsgate</v>
          </cell>
          <cell r="B85">
            <v>45.763415987253481</v>
          </cell>
          <cell r="C85">
            <v>3752.416133814248</v>
          </cell>
          <cell r="D85">
            <v>0.34581481571631939</v>
          </cell>
          <cell r="E85">
            <v>3383.4400558034895</v>
          </cell>
          <cell r="F85">
            <v>0.20349646307115105</v>
          </cell>
          <cell r="G85">
            <v>3721.1275239514548</v>
          </cell>
          <cell r="H85">
            <v>0.63475442615874411</v>
          </cell>
          <cell r="I85">
            <v>8074.7501047357537</v>
          </cell>
          <cell r="J85">
            <v>69.588800457659289</v>
          </cell>
          <cell r="K85">
            <v>1123.0142894756884</v>
          </cell>
          <cell r="L85">
            <v>18.388083843411795</v>
          </cell>
          <cell r="M85">
            <v>18400.995392756366</v>
          </cell>
          <cell r="N85">
            <v>0.36055045712428868</v>
          </cell>
          <cell r="O85">
            <v>11161.923766677026</v>
          </cell>
          <cell r="P85">
            <v>20.133296777382881</v>
          </cell>
          <cell r="Q85">
            <v>14870.205292243894</v>
          </cell>
        </row>
        <row r="86">
          <cell r="A86" t="str">
            <v>North Brixton</v>
          </cell>
          <cell r="B86">
            <v>42.007543610259695</v>
          </cell>
          <cell r="C86">
            <v>4242.2323277535306</v>
          </cell>
          <cell r="D86">
            <v>0.30368440911161643</v>
          </cell>
          <cell r="E86">
            <v>4025.2652416568226</v>
          </cell>
          <cell r="F86">
            <v>0.15733837001156956</v>
          </cell>
          <cell r="G86">
            <v>6074.9388491115851</v>
          </cell>
          <cell r="H86">
            <v>0.49824321715621883</v>
          </cell>
          <cell r="I86">
            <v>9415.3530413120752</v>
          </cell>
          <cell r="J86">
            <v>17.856971412022403</v>
          </cell>
          <cell r="K86">
            <v>15200.271533117084</v>
          </cell>
          <cell r="L86">
            <v>39.451541978167754</v>
          </cell>
          <cell r="M86">
            <v>2522.7442262468921</v>
          </cell>
          <cell r="N86">
            <v>0.89109411744058298</v>
          </cell>
          <cell r="O86">
            <v>6084.9576971672614</v>
          </cell>
          <cell r="P86">
            <v>57.782875820432466</v>
          </cell>
          <cell r="Q86">
            <v>1589.8957565548442</v>
          </cell>
        </row>
        <row r="87">
          <cell r="A87" t="str">
            <v>North East Lincolnshire</v>
          </cell>
          <cell r="B87">
            <v>44.207782735208539</v>
          </cell>
          <cell r="C87">
            <v>3562.2103782735212</v>
          </cell>
          <cell r="D87">
            <v>0.25873035887487883</v>
          </cell>
          <cell r="E87">
            <v>5386.2218234723578</v>
          </cell>
          <cell r="F87">
            <v>0.16852279340446169</v>
          </cell>
          <cell r="G87">
            <v>4853.2694471387003</v>
          </cell>
          <cell r="H87">
            <v>0.89457032007759452</v>
          </cell>
          <cell r="I87">
            <v>5250.8094083414171</v>
          </cell>
          <cell r="J87">
            <v>48.547511154219208</v>
          </cell>
          <cell r="K87">
            <v>3462.0970902036861</v>
          </cell>
          <cell r="L87">
            <v>7.7458574199806041</v>
          </cell>
          <cell r="M87">
            <v>28259.023569350153</v>
          </cell>
          <cell r="N87">
            <v>1.4251435499515035</v>
          </cell>
          <cell r="O87">
            <v>1967.9635305528609</v>
          </cell>
          <cell r="P87">
            <v>57.503337536372449</v>
          </cell>
          <cell r="Q87">
            <v>1672.3266731328802</v>
          </cell>
        </row>
        <row r="88">
          <cell r="A88" t="str">
            <v>North Ormesby</v>
          </cell>
          <cell r="B88">
            <v>67.673279948750789</v>
          </cell>
          <cell r="C88">
            <v>331.75400384368993</v>
          </cell>
          <cell r="D88">
            <v>0.44081998718770016</v>
          </cell>
          <cell r="E88">
            <v>635.0336322869955</v>
          </cell>
          <cell r="F88">
            <v>0.29040999359385006</v>
          </cell>
          <cell r="G88">
            <v>549.26008968609858</v>
          </cell>
          <cell r="H88">
            <v>1.7164702114029471</v>
          </cell>
          <cell r="I88">
            <v>1075.1880204996799</v>
          </cell>
          <cell r="J88">
            <v>54.440948110185772</v>
          </cell>
          <cell r="K88">
            <v>2538.1082639333758</v>
          </cell>
          <cell r="L88">
            <v>5.5975784753363236</v>
          </cell>
          <cell r="M88">
            <v>30793.082319026267</v>
          </cell>
          <cell r="N88">
            <v>1.8824951953875724</v>
          </cell>
          <cell r="O88">
            <v>425.17328635490071</v>
          </cell>
          <cell r="P88">
            <v>54.954477898782834</v>
          </cell>
          <cell r="Q88">
            <v>1756.6197950032033</v>
          </cell>
        </row>
        <row r="89">
          <cell r="A89" t="str">
            <v>North Tyneside</v>
          </cell>
          <cell r="B89">
            <v>31.827347213410629</v>
          </cell>
          <cell r="C89">
            <v>9337.338772619567</v>
          </cell>
          <cell r="D89">
            <v>0.18086359472976213</v>
          </cell>
          <cell r="E89">
            <v>10733.423279067159</v>
          </cell>
          <cell r="F89">
            <v>0.17900965264563581</v>
          </cell>
          <cell r="G89">
            <v>6231.0997956612655</v>
          </cell>
          <cell r="H89">
            <v>1.0316762488552216</v>
          </cell>
          <cell r="I89">
            <v>5333.8994081478904</v>
          </cell>
          <cell r="J89">
            <v>10.365652786582832</v>
          </cell>
          <cell r="K89">
            <v>21629.391855123864</v>
          </cell>
          <cell r="L89">
            <v>12.287544493758602</v>
          </cell>
          <cell r="M89">
            <v>25303.034812920923</v>
          </cell>
          <cell r="N89">
            <v>0.9053528499965986</v>
          </cell>
          <cell r="O89">
            <v>7105.3850137282634</v>
          </cell>
          <cell r="P89">
            <v>27.040410202205457</v>
          </cell>
          <cell r="Q89">
            <v>10639.43057844239</v>
          </cell>
        </row>
        <row r="90">
          <cell r="A90" t="str">
            <v>Nuneaton and Bedford</v>
          </cell>
          <cell r="B90">
            <v>45.587651495424545</v>
          </cell>
          <cell r="C90">
            <v>3541.0293601336334</v>
          </cell>
          <cell r="D90">
            <v>0.3128614166479326</v>
          </cell>
          <cell r="E90">
            <v>3963.5791604956203</v>
          </cell>
          <cell r="F90">
            <v>0.20203983721352631</v>
          </cell>
          <cell r="G90">
            <v>3638.5322428644254</v>
          </cell>
          <cell r="H90">
            <v>0.99533052583575699</v>
          </cell>
          <cell r="I90">
            <v>4341.7008235089543</v>
          </cell>
          <cell r="J90">
            <v>64.536665116865549</v>
          </cell>
          <cell r="K90">
            <v>1697.9171270341756</v>
          </cell>
          <cell r="L90">
            <v>13.217406807311088</v>
          </cell>
          <cell r="M90">
            <v>24193.329820862447</v>
          </cell>
          <cell r="N90">
            <v>0.8758770498857702</v>
          </cell>
          <cell r="O90">
            <v>4849.1746824873608</v>
          </cell>
          <cell r="P90">
            <v>22.40081341177196</v>
          </cell>
          <cell r="Q90">
            <v>12832.083887137114</v>
          </cell>
        </row>
        <row r="91">
          <cell r="A91" t="str">
            <v>Ore</v>
          </cell>
          <cell r="B91">
            <v>46.809276462592521</v>
          </cell>
          <cell r="C91">
            <v>5491.2615328800402</v>
          </cell>
          <cell r="D91">
            <v>0.33569487528350384</v>
          </cell>
          <cell r="E91">
            <v>5992.5712018142058</v>
          </cell>
          <cell r="F91">
            <v>0.20501405895694813</v>
          </cell>
          <cell r="G91">
            <v>6055.9551927440016</v>
          </cell>
          <cell r="H91">
            <v>1.261414875283654</v>
          </cell>
          <cell r="I91">
            <v>3835.1098775512246</v>
          </cell>
          <cell r="J91">
            <v>54.545421224499407</v>
          </cell>
          <cell r="K91">
            <v>4047.2843628119208</v>
          </cell>
          <cell r="L91">
            <v>21.570515736964204</v>
          </cell>
          <cell r="M91">
            <v>15241.794657598706</v>
          </cell>
          <cell r="N91">
            <v>0.28950376417234119</v>
          </cell>
          <cell r="O91">
            <v>12148.435537417152</v>
          </cell>
          <cell r="P91">
            <v>26.912237006805629</v>
          </cell>
          <cell r="Q91">
            <v>10109.018657598219</v>
          </cell>
        </row>
        <row r="92">
          <cell r="A92" t="str">
            <v>Palfrey</v>
          </cell>
          <cell r="B92">
            <v>48.090337875034407</v>
          </cell>
          <cell r="C92">
            <v>2953.5410817506195</v>
          </cell>
          <cell r="D92">
            <v>0.40983037434627029</v>
          </cell>
          <cell r="E92">
            <v>1317.686622625929</v>
          </cell>
          <cell r="F92">
            <v>0.19367189650426642</v>
          </cell>
          <cell r="G92">
            <v>3875.4419556840071</v>
          </cell>
          <cell r="H92">
            <v>1.041127855766584</v>
          </cell>
          <cell r="I92">
            <v>4424.4216900633082</v>
          </cell>
          <cell r="J92">
            <v>48.451421001926782</v>
          </cell>
          <cell r="K92">
            <v>3885.3462703000278</v>
          </cell>
          <cell r="L92">
            <v>13.87065682631434</v>
          </cell>
          <cell r="M92">
            <v>23587.156344618776</v>
          </cell>
          <cell r="N92">
            <v>0.30465593173685657</v>
          </cell>
          <cell r="O92">
            <v>11884.719687586017</v>
          </cell>
          <cell r="P92">
            <v>46.062634186622617</v>
          </cell>
          <cell r="Q92">
            <v>3535.2675130745938</v>
          </cell>
        </row>
        <row r="93">
          <cell r="A93" t="str">
            <v>Peabody Avenue and Churchill Gardens Estate</v>
          </cell>
          <cell r="B93">
            <v>28.042007990720457</v>
          </cell>
          <cell r="C93">
            <v>8755.0850625080548</v>
          </cell>
          <cell r="D93">
            <v>0.21720904755767495</v>
          </cell>
          <cell r="E93">
            <v>7573.1228573269755</v>
          </cell>
          <cell r="F93">
            <v>0.10783960561928081</v>
          </cell>
          <cell r="G93">
            <v>10887.637066632298</v>
          </cell>
          <cell r="H93">
            <v>9.8487240623791703E-2</v>
          </cell>
          <cell r="I93">
            <v>14193.831034927178</v>
          </cell>
          <cell r="J93">
            <v>14.392205825492974</v>
          </cell>
          <cell r="K93">
            <v>16852.438071916476</v>
          </cell>
          <cell r="L93">
            <v>40.292439747390134</v>
          </cell>
          <cell r="M93">
            <v>1891.3363191132873</v>
          </cell>
          <cell r="N93">
            <v>-0.31732826395154012</v>
          </cell>
          <cell r="O93">
            <v>20376.080454955536</v>
          </cell>
          <cell r="P93">
            <v>40.772994909137765</v>
          </cell>
          <cell r="Q93">
            <v>5550.1445418224012</v>
          </cell>
        </row>
        <row r="94">
          <cell r="A94" t="str">
            <v>Pendle</v>
          </cell>
          <cell r="B94">
            <v>56.22388503621513</v>
          </cell>
          <cell r="C94">
            <v>1343.6039451379256</v>
          </cell>
          <cell r="D94">
            <v>0.37503621513330254</v>
          </cell>
          <cell r="E94">
            <v>1777.5418400369861</v>
          </cell>
          <cell r="F94">
            <v>0.21994760363692398</v>
          </cell>
          <cell r="G94">
            <v>1973.0975496994913</v>
          </cell>
          <cell r="H94">
            <v>1.5612944983818773</v>
          </cell>
          <cell r="I94">
            <v>1330.7283094467562</v>
          </cell>
          <cell r="J94">
            <v>64.036655879180159</v>
          </cell>
          <cell r="K94">
            <v>1459.3230081676684</v>
          </cell>
          <cell r="L94">
            <v>5.1152812451841578</v>
          </cell>
          <cell r="M94">
            <v>31359.395438434265</v>
          </cell>
          <cell r="N94">
            <v>0.69564801972568957</v>
          </cell>
          <cell r="O94">
            <v>6703.1739867468023</v>
          </cell>
          <cell r="P94">
            <v>59.992584373555239</v>
          </cell>
          <cell r="Q94">
            <v>4624.8469717984271</v>
          </cell>
        </row>
        <row r="95">
          <cell r="A95" t="str">
            <v>Pitsea Broomfields</v>
          </cell>
          <cell r="B95">
            <v>37.899403074120755</v>
          </cell>
          <cell r="C95">
            <v>5309.6059446951513</v>
          </cell>
          <cell r="D95">
            <v>0.27463728242564328</v>
          </cell>
          <cell r="E95">
            <v>4878.2008983726419</v>
          </cell>
          <cell r="F95">
            <v>0.15916942728806582</v>
          </cell>
          <cell r="G95">
            <v>5588.8417321737879</v>
          </cell>
          <cell r="H95">
            <v>0.47552821448630078</v>
          </cell>
          <cell r="I95">
            <v>9589.9683183621928</v>
          </cell>
          <cell r="J95">
            <v>58.196243192035574</v>
          </cell>
          <cell r="K95">
            <v>2041.8072290851801</v>
          </cell>
          <cell r="L95">
            <v>21.953439991580399</v>
          </cell>
          <cell r="M95">
            <v>14909.380614826377</v>
          </cell>
          <cell r="N95">
            <v>0.92780600786078071</v>
          </cell>
          <cell r="O95">
            <v>4877.7902512655091</v>
          </cell>
          <cell r="P95">
            <v>14.868947852332052</v>
          </cell>
          <cell r="Q95">
            <v>18070.784053905598</v>
          </cell>
        </row>
        <row r="96">
          <cell r="A96" t="str">
            <v>Plaistow South</v>
          </cell>
          <cell r="B96">
            <v>39.631385337327217</v>
          </cell>
          <cell r="C96">
            <v>4516.7129814271739</v>
          </cell>
          <cell r="D96">
            <v>0.31372107638575275</v>
          </cell>
          <cell r="E96">
            <v>3322.3457630591788</v>
          </cell>
          <cell r="F96">
            <v>0.12722937571024359</v>
          </cell>
          <cell r="G96">
            <v>8638.0746711755037</v>
          </cell>
          <cell r="H96">
            <v>0.63074818495127438</v>
          </cell>
          <cell r="I96">
            <v>7436.5882610311774</v>
          </cell>
          <cell r="J96">
            <v>17.23426730685215</v>
          </cell>
          <cell r="K96">
            <v>15076.951084071608</v>
          </cell>
          <cell r="L96">
            <v>38.356896698991214</v>
          </cell>
          <cell r="M96">
            <v>2411.0678312860564</v>
          </cell>
          <cell r="N96">
            <v>1.0562640836459454</v>
          </cell>
          <cell r="O96">
            <v>3423.5008364850501</v>
          </cell>
          <cell r="P96">
            <v>47.105173787106246</v>
          </cell>
          <cell r="Q96">
            <v>2844.5856690612927</v>
          </cell>
        </row>
        <row r="97">
          <cell r="A97" t="str">
            <v>Podsmead</v>
          </cell>
          <cell r="B97">
            <v>38.642217768871078</v>
          </cell>
          <cell r="C97">
            <v>7890.510688042752</v>
          </cell>
          <cell r="D97">
            <v>0.26096860387441551</v>
          </cell>
          <cell r="E97">
            <v>7462.1305945223785</v>
          </cell>
          <cell r="F97">
            <v>0.17374749498997996</v>
          </cell>
          <cell r="G97">
            <v>8029.5714762859043</v>
          </cell>
          <cell r="H97">
            <v>0.19581162324649296</v>
          </cell>
          <cell r="I97">
            <v>14294.693720774883</v>
          </cell>
          <cell r="J97">
            <v>45.015070140280557</v>
          </cell>
          <cell r="K97">
            <v>7617.7171008684036</v>
          </cell>
          <cell r="L97">
            <v>26.332378089512357</v>
          </cell>
          <cell r="M97">
            <v>10168.442885771543</v>
          </cell>
          <cell r="N97">
            <v>0.89541082164328645</v>
          </cell>
          <cell r="O97">
            <v>4772.6646626586507</v>
          </cell>
          <cell r="P97">
            <v>23.472638610554444</v>
          </cell>
          <cell r="Q97">
            <v>12058.017034068136</v>
          </cell>
        </row>
        <row r="98">
          <cell r="A98" t="str">
            <v>Princes Ward &amp; Town Ward</v>
          </cell>
          <cell r="B98">
            <v>26.757934755013963</v>
          </cell>
          <cell r="C98">
            <v>10137.146991622241</v>
          </cell>
          <cell r="D98">
            <v>0.16933231784716934</v>
          </cell>
          <cell r="E98">
            <v>11139.314800710839</v>
          </cell>
          <cell r="F98">
            <v>0.10675044427519677</v>
          </cell>
          <cell r="G98">
            <v>12341.798425996441</v>
          </cell>
          <cell r="H98">
            <v>0.13110687991876113</v>
          </cell>
          <cell r="I98">
            <v>14157.391596851996</v>
          </cell>
          <cell r="J98">
            <v>32.810553439959378</v>
          </cell>
          <cell r="K98">
            <v>8748.9980959634431</v>
          </cell>
          <cell r="L98">
            <v>28.954824828636717</v>
          </cell>
          <cell r="M98">
            <v>8318.3505965981221</v>
          </cell>
          <cell r="N98">
            <v>0.59894389438943896</v>
          </cell>
          <cell r="O98">
            <v>8380.4365321147525</v>
          </cell>
          <cell r="P98">
            <v>29.445605483625286</v>
          </cell>
          <cell r="Q98">
            <v>10125.122493018536</v>
          </cell>
        </row>
        <row r="99">
          <cell r="A99" t="str">
            <v>Prospect Estate</v>
          </cell>
          <cell r="B99">
            <v>22.483500632911166</v>
          </cell>
          <cell r="C99">
            <v>12970.351006399284</v>
          </cell>
          <cell r="D99">
            <v>0.17039372585485554</v>
          </cell>
          <cell r="E99">
            <v>10983.827236210824</v>
          </cell>
          <cell r="F99">
            <v>9.2002933590853306E-2</v>
          </cell>
          <cell r="G99">
            <v>14720.393895474554</v>
          </cell>
          <cell r="H99">
            <v>-4.8493603873426883E-2</v>
          </cell>
          <cell r="I99">
            <v>16949.350199261589</v>
          </cell>
          <cell r="J99">
            <v>46.728496204624079</v>
          </cell>
          <cell r="K99">
            <v>4009.2145157300902</v>
          </cell>
          <cell r="L99">
            <v>11.48176228272532</v>
          </cell>
          <cell r="M99">
            <v>26088.984251050319</v>
          </cell>
          <cell r="N99">
            <v>0.4945901964588742</v>
          </cell>
          <cell r="O99">
            <v>9161.8617968297422</v>
          </cell>
          <cell r="P99">
            <v>6.460051714745858</v>
          </cell>
          <cell r="Q99">
            <v>27064.426298410468</v>
          </cell>
        </row>
        <row r="100">
          <cell r="A100" t="str">
            <v>Radstock</v>
          </cell>
          <cell r="B100">
            <v>14.694339375980475</v>
          </cell>
          <cell r="C100">
            <v>19488.656092034165</v>
          </cell>
          <cell r="D100">
            <v>0.11198971587937949</v>
          </cell>
          <cell r="E100">
            <v>17920.938905351228</v>
          </cell>
          <cell r="F100">
            <v>7.074429144151996E-2</v>
          </cell>
          <cell r="G100">
            <v>19743.501481610598</v>
          </cell>
          <cell r="H100">
            <v>-0.515979606065888</v>
          </cell>
          <cell r="I100">
            <v>22809.071291615826</v>
          </cell>
          <cell r="J100">
            <v>25.426278542792399</v>
          </cell>
          <cell r="K100">
            <v>11095.291005752135</v>
          </cell>
          <cell r="L100">
            <v>21.792944918947189</v>
          </cell>
          <cell r="M100">
            <v>14966.919905874147</v>
          </cell>
          <cell r="N100">
            <v>-0.24672738364999122</v>
          </cell>
          <cell r="O100">
            <v>19202.67910057522</v>
          </cell>
          <cell r="P100">
            <v>10.571839811748299</v>
          </cell>
          <cell r="Q100">
            <v>22783.864737667773</v>
          </cell>
        </row>
        <row r="101">
          <cell r="A101" t="str">
            <v>Ramsey</v>
          </cell>
          <cell r="B101">
            <v>14.598960915157292</v>
          </cell>
          <cell r="C101">
            <v>19402.278360343178</v>
          </cell>
          <cell r="D101">
            <v>0.10283603431839849</v>
          </cell>
          <cell r="E101">
            <v>18993.594852240232</v>
          </cell>
          <cell r="F101">
            <v>6.9918970448045778E-2</v>
          </cell>
          <cell r="G101">
            <v>20029.132030505243</v>
          </cell>
          <cell r="H101">
            <v>-0.52900857959961867</v>
          </cell>
          <cell r="I101">
            <v>22650.819828408006</v>
          </cell>
          <cell r="J101">
            <v>22.947006673021928</v>
          </cell>
          <cell r="K101">
            <v>13252.027168732126</v>
          </cell>
          <cell r="L101">
            <v>25.39761201143947</v>
          </cell>
          <cell r="M101">
            <v>14793.737368922782</v>
          </cell>
          <cell r="N101">
            <v>-0.38456148713060057</v>
          </cell>
          <cell r="O101">
            <v>21837.112011439462</v>
          </cell>
          <cell r="P101">
            <v>9.5307149666348909</v>
          </cell>
          <cell r="Q101">
            <v>23659.646329837939</v>
          </cell>
        </row>
        <row r="102">
          <cell r="A102" t="str">
            <v>Ravensthorpe and Westwood</v>
          </cell>
          <cell r="B102">
            <v>37.845691232739973</v>
          </cell>
          <cell r="C102">
            <v>5586.9389452670111</v>
          </cell>
          <cell r="D102">
            <v>0.25307436366661118</v>
          </cell>
          <cell r="E102">
            <v>5986.2783230743644</v>
          </cell>
          <cell r="F102">
            <v>0.16522542006321742</v>
          </cell>
          <cell r="G102">
            <v>5376.6469805356846</v>
          </cell>
          <cell r="H102">
            <v>0.54794376975544834</v>
          </cell>
          <cell r="I102">
            <v>8879.3904508401265</v>
          </cell>
          <cell r="J102">
            <v>51.855183829645654</v>
          </cell>
          <cell r="K102">
            <v>3342.6205290301114</v>
          </cell>
          <cell r="L102">
            <v>26.942788221593748</v>
          </cell>
          <cell r="M102">
            <v>10264.694227250042</v>
          </cell>
          <cell r="N102">
            <v>1.0816785892530361</v>
          </cell>
          <cell r="O102">
            <v>3733.521876559641</v>
          </cell>
          <cell r="P102">
            <v>8.3791532190983204</v>
          </cell>
          <cell r="Q102">
            <v>25066.504907669274</v>
          </cell>
        </row>
        <row r="103">
          <cell r="A103" t="str">
            <v>Redditch</v>
          </cell>
          <cell r="B103">
            <v>35.576355941975329</v>
          </cell>
          <cell r="C103">
            <v>6509.0984050768411</v>
          </cell>
          <cell r="D103">
            <v>0.22215464454410339</v>
          </cell>
          <cell r="E103">
            <v>7705.0190949715134</v>
          </cell>
          <cell r="F103">
            <v>0.14562364097285227</v>
          </cell>
          <cell r="G103">
            <v>7558.5619387665447</v>
          </cell>
          <cell r="H103">
            <v>1.0675042899428673</v>
          </cell>
          <cell r="I103">
            <v>4409.6689833851833</v>
          </cell>
          <cell r="J103">
            <v>56.799057996844162</v>
          </cell>
          <cell r="K103">
            <v>2336.6099765081349</v>
          </cell>
          <cell r="L103">
            <v>25.906763984055452</v>
          </cell>
          <cell r="M103">
            <v>11283.182904853993</v>
          </cell>
          <cell r="N103">
            <v>0.33451512826799573</v>
          </cell>
          <cell r="O103">
            <v>11421.875014725008</v>
          </cell>
          <cell r="P103">
            <v>8.685573808303479</v>
          </cell>
          <cell r="Q103">
            <v>24587.316320832208</v>
          </cell>
        </row>
        <row r="104">
          <cell r="A104" t="str">
            <v>Roseworth</v>
          </cell>
          <cell r="B104">
            <v>36.274737325907658</v>
          </cell>
          <cell r="C104">
            <v>6642.6152089138805</v>
          </cell>
          <cell r="D104">
            <v>0.25650167130920765</v>
          </cell>
          <cell r="E104">
            <v>6769.0302785517988</v>
          </cell>
          <cell r="F104">
            <v>0.17374735376045716</v>
          </cell>
          <cell r="G104">
            <v>4720.5153760446992</v>
          </cell>
          <cell r="H104">
            <v>1.0553974930362897</v>
          </cell>
          <cell r="I104">
            <v>4157.4312534819965</v>
          </cell>
          <cell r="J104">
            <v>53.835667130922864</v>
          </cell>
          <cell r="K104">
            <v>3903.3932869081527</v>
          </cell>
          <cell r="L104">
            <v>12.272003899721714</v>
          </cell>
          <cell r="M104">
            <v>24959.971086352809</v>
          </cell>
          <cell r="N104">
            <v>0.11681281337048952</v>
          </cell>
          <cell r="O104">
            <v>14613.836740947765</v>
          </cell>
          <cell r="P104">
            <v>8.7698220055714948</v>
          </cell>
          <cell r="Q104">
            <v>24394.286685238207</v>
          </cell>
        </row>
        <row r="105">
          <cell r="A105" t="str">
            <v>Rotherham</v>
          </cell>
          <cell r="B105">
            <v>33.770987370838114</v>
          </cell>
          <cell r="C105">
            <v>6350.2437810945275</v>
          </cell>
          <cell r="D105">
            <v>0.19397244546498277</v>
          </cell>
          <cell r="E105">
            <v>8306.0218140068882</v>
          </cell>
          <cell r="F105">
            <v>0.15894756984309222</v>
          </cell>
          <cell r="G105">
            <v>5193.3388825105239</v>
          </cell>
          <cell r="H105">
            <v>1.0804247990815157</v>
          </cell>
          <cell r="I105">
            <v>3347.4311136624569</v>
          </cell>
          <cell r="J105">
            <v>48.468283582089548</v>
          </cell>
          <cell r="K105">
            <v>3669.7893226176802</v>
          </cell>
          <cell r="L105">
            <v>4.6804477611940296</v>
          </cell>
          <cell r="M105">
            <v>29683.802334481443</v>
          </cell>
          <cell r="N105">
            <v>0.48233065442020667</v>
          </cell>
          <cell r="O105">
            <v>9007.6907768848068</v>
          </cell>
          <cell r="P105">
            <v>21.639779946421736</v>
          </cell>
          <cell r="Q105">
            <v>12230.166858017605</v>
          </cell>
        </row>
        <row r="106">
          <cell r="A106" t="str">
            <v>Rudheath and Witton Together</v>
          </cell>
          <cell r="B106">
            <v>23.196171632855645</v>
          </cell>
          <cell r="C106">
            <v>14137.16513524161</v>
          </cell>
          <cell r="D106">
            <v>0.15354493598442356</v>
          </cell>
          <cell r="E106">
            <v>14011.892555556271</v>
          </cell>
          <cell r="F106">
            <v>0.11909245305889223</v>
          </cell>
          <cell r="G106">
            <v>11469.326744218177</v>
          </cell>
          <cell r="H106">
            <v>0.1924066855707135</v>
          </cell>
          <cell r="I106">
            <v>13592.986463588977</v>
          </cell>
          <cell r="J106">
            <v>34.129904129024411</v>
          </cell>
          <cell r="K106">
            <v>9836.8275111246239</v>
          </cell>
          <cell r="L106">
            <v>6.8863271569375915</v>
          </cell>
          <cell r="M106">
            <v>30155.763850897732</v>
          </cell>
          <cell r="N106">
            <v>5.3653983922816506E-2</v>
          </cell>
          <cell r="O106">
            <v>15677.534676424904</v>
          </cell>
          <cell r="P106">
            <v>24.2826943880813</v>
          </cell>
          <cell r="Q106">
            <v>13319.491669989493</v>
          </cell>
        </row>
        <row r="107">
          <cell r="A107" t="str">
            <v>Runcorn</v>
          </cell>
          <cell r="B107">
            <v>64.207043478260886</v>
          </cell>
          <cell r="C107">
            <v>530.09440993788814</v>
          </cell>
          <cell r="D107">
            <v>0.47886542443064184</v>
          </cell>
          <cell r="E107">
            <v>344.61946169772261</v>
          </cell>
          <cell r="F107">
            <v>0.32358178053830222</v>
          </cell>
          <cell r="G107">
            <v>299.71511387163559</v>
          </cell>
          <cell r="H107">
            <v>2.1760289855072465</v>
          </cell>
          <cell r="I107">
            <v>196.32587991718424</v>
          </cell>
          <cell r="J107">
            <v>53.579743271221538</v>
          </cell>
          <cell r="K107">
            <v>2614.7921325051761</v>
          </cell>
          <cell r="L107">
            <v>11.207577639751552</v>
          </cell>
          <cell r="M107">
            <v>26309.017391304347</v>
          </cell>
          <cell r="N107">
            <v>0.86546169772256731</v>
          </cell>
          <cell r="O107">
            <v>4843.8157349896474</v>
          </cell>
          <cell r="P107">
            <v>9.8229482401656316</v>
          </cell>
          <cell r="Q107">
            <v>23106.231884057972</v>
          </cell>
        </row>
        <row r="108">
          <cell r="A108" t="str">
            <v>Sale West</v>
          </cell>
          <cell r="B108">
            <v>46.065544450289323</v>
          </cell>
          <cell r="C108">
            <v>3602.0486586007369</v>
          </cell>
          <cell r="D108">
            <v>0.33340084166228301</v>
          </cell>
          <cell r="E108">
            <v>3152.7585481325614</v>
          </cell>
          <cell r="F108">
            <v>0.24443187795896895</v>
          </cell>
          <cell r="G108">
            <v>1875.4402945817994</v>
          </cell>
          <cell r="H108">
            <v>1.3955418200946872</v>
          </cell>
          <cell r="I108">
            <v>2232.3584955286688</v>
          </cell>
          <cell r="J108">
            <v>36.619084692267229</v>
          </cell>
          <cell r="K108">
            <v>7271.9684376643863</v>
          </cell>
          <cell r="L108">
            <v>22.341922672277747</v>
          </cell>
          <cell r="M108">
            <v>14284.838506049449</v>
          </cell>
          <cell r="N108">
            <v>0.58403471856917422</v>
          </cell>
          <cell r="O108">
            <v>8470.878748027355</v>
          </cell>
          <cell r="P108">
            <v>5.5754445028932142</v>
          </cell>
          <cell r="Q108">
            <v>28153.686217780116</v>
          </cell>
        </row>
        <row r="109">
          <cell r="A109" t="str">
            <v>Scarborough</v>
          </cell>
          <cell r="B109">
            <v>44.730768041237113</v>
          </cell>
          <cell r="C109">
            <v>5248.4466494845365</v>
          </cell>
          <cell r="D109">
            <v>0.32237972508591067</v>
          </cell>
          <cell r="E109">
            <v>5164.4428694158069</v>
          </cell>
          <cell r="F109">
            <v>0.18170618556701032</v>
          </cell>
          <cell r="G109">
            <v>5292.9095360824731</v>
          </cell>
          <cell r="H109">
            <v>1.0261151202749141</v>
          </cell>
          <cell r="I109">
            <v>4941.1225945017177</v>
          </cell>
          <cell r="J109">
            <v>48.481981958762894</v>
          </cell>
          <cell r="K109">
            <v>5628.3371993127157</v>
          </cell>
          <cell r="L109">
            <v>26.325851374570448</v>
          </cell>
          <cell r="M109">
            <v>10552.362542955327</v>
          </cell>
          <cell r="N109">
            <v>0.53481701030927831</v>
          </cell>
          <cell r="O109">
            <v>9020.0963917525769</v>
          </cell>
          <cell r="P109">
            <v>33.49748969072165</v>
          </cell>
          <cell r="Q109">
            <v>7847.4334192439856</v>
          </cell>
        </row>
        <row r="110">
          <cell r="A110" t="str">
            <v>Sefton</v>
          </cell>
          <cell r="B110">
            <v>40.302953706260062</v>
          </cell>
          <cell r="C110">
            <v>5680.5541114212429</v>
          </cell>
          <cell r="D110">
            <v>0.26982062043751343</v>
          </cell>
          <cell r="E110">
            <v>6484.347390418312</v>
          </cell>
          <cell r="F110">
            <v>0.20137899403437728</v>
          </cell>
          <cell r="G110">
            <v>3923.8438101737947</v>
          </cell>
          <cell r="H110">
            <v>1.1896386800198691</v>
          </cell>
          <cell r="I110">
            <v>4004.5030081106861</v>
          </cell>
          <cell r="J110">
            <v>38.423917991483663</v>
          </cell>
          <cell r="K110">
            <v>6620.9008184381692</v>
          </cell>
          <cell r="L110">
            <v>15.922575059290095</v>
          </cell>
          <cell r="M110">
            <v>21251.513677543946</v>
          </cell>
          <cell r="N110">
            <v>0.53065793406769757</v>
          </cell>
          <cell r="O110">
            <v>9141.0191709276496</v>
          </cell>
          <cell r="P110">
            <v>21.251802556809732</v>
          </cell>
          <cell r="Q110">
            <v>13701.42022728112</v>
          </cell>
        </row>
        <row r="111">
          <cell r="A111" t="str">
            <v>Selby Town</v>
          </cell>
          <cell r="B111">
            <v>29.692338799764435</v>
          </cell>
          <cell r="C111">
            <v>8720.6722607205847</v>
          </cell>
          <cell r="D111">
            <v>0.20355601851853253</v>
          </cell>
          <cell r="E111">
            <v>8761.1994168406472</v>
          </cell>
          <cell r="F111">
            <v>0.13352638641316023</v>
          </cell>
          <cell r="G111">
            <v>8719.5393397214357</v>
          </cell>
          <cell r="H111">
            <v>9.9856907308388518E-2</v>
          </cell>
          <cell r="I111">
            <v>14569.547051892483</v>
          </cell>
          <cell r="J111">
            <v>45.786258294962828</v>
          </cell>
          <cell r="K111">
            <v>5223.2202764164103</v>
          </cell>
          <cell r="L111">
            <v>13.986690058675805</v>
          </cell>
          <cell r="M111">
            <v>23462.705225417874</v>
          </cell>
          <cell r="N111">
            <v>0.99204914587054605</v>
          </cell>
          <cell r="O111">
            <v>3819.9097852299901</v>
          </cell>
          <cell r="P111">
            <v>18.308275059419376</v>
          </cell>
          <cell r="Q111">
            <v>15876.513948431284</v>
          </cell>
        </row>
        <row r="112">
          <cell r="A112" t="str">
            <v>Shadsworth with Whitebirk</v>
          </cell>
          <cell r="B112">
            <v>61.85505276575504</v>
          </cell>
          <cell r="C112">
            <v>1303.1464718044315</v>
          </cell>
          <cell r="D112">
            <v>0.41495311898745801</v>
          </cell>
          <cell r="E112">
            <v>1800.2351129299113</v>
          </cell>
          <cell r="F112">
            <v>0.28174114493972469</v>
          </cell>
          <cell r="G112">
            <v>1409.5610964038117</v>
          </cell>
          <cell r="H112">
            <v>1.848783447340288</v>
          </cell>
          <cell r="I112">
            <v>1338.2087340803646</v>
          </cell>
          <cell r="J112">
            <v>60.016995377571476</v>
          </cell>
          <cell r="K112">
            <v>2493.474437833901</v>
          </cell>
          <cell r="L112">
            <v>8.3272685838971316</v>
          </cell>
          <cell r="M112">
            <v>28608.361385200722</v>
          </cell>
          <cell r="N112">
            <v>1.1245105054435762</v>
          </cell>
          <cell r="O112">
            <v>2747.532323691054</v>
          </cell>
          <cell r="P112">
            <v>42.312631526751424</v>
          </cell>
          <cell r="Q112">
            <v>5014.7170705575181</v>
          </cell>
        </row>
        <row r="113">
          <cell r="A113" t="str">
            <v>Sidley</v>
          </cell>
          <cell r="B113">
            <v>43.766888937307847</v>
          </cell>
          <cell r="C113">
            <v>4126.9227137333901</v>
          </cell>
          <cell r="D113">
            <v>0.33826541730220977</v>
          </cell>
          <cell r="E113">
            <v>3007.651485433345</v>
          </cell>
          <cell r="F113">
            <v>0.19561269702909523</v>
          </cell>
          <cell r="G113">
            <v>3520.6773443725269</v>
          </cell>
          <cell r="H113">
            <v>0.98283867218692877</v>
          </cell>
          <cell r="I113">
            <v>5045.1680104584275</v>
          </cell>
          <cell r="J113">
            <v>51.501462918567647</v>
          </cell>
          <cell r="K113">
            <v>3095.3203312243832</v>
          </cell>
          <cell r="L113">
            <v>15.736262802346289</v>
          </cell>
          <cell r="M113">
            <v>21470.640371902315</v>
          </cell>
          <cell r="N113">
            <v>0.55077286264263692</v>
          </cell>
          <cell r="O113">
            <v>8911.577032028079</v>
          </cell>
          <cell r="P113">
            <v>23.611375027236402</v>
          </cell>
          <cell r="Q113">
            <v>12604.560833873173</v>
          </cell>
        </row>
        <row r="114">
          <cell r="A114" t="str">
            <v>Somers Town</v>
          </cell>
          <cell r="B114">
            <v>39.088251974012579</v>
          </cell>
          <cell r="C114">
            <v>4955.3068206622847</v>
          </cell>
          <cell r="D114">
            <v>0.33588786371775975</v>
          </cell>
          <cell r="E114">
            <v>2750.0772368379739</v>
          </cell>
          <cell r="F114">
            <v>0.16468994023475025</v>
          </cell>
          <cell r="G114">
            <v>5250.7460847204966</v>
          </cell>
          <cell r="H114">
            <v>1.0181106312441481</v>
          </cell>
          <cell r="I114">
            <v>4436.4565174724285</v>
          </cell>
          <cell r="J114">
            <v>20.572394756363181</v>
          </cell>
          <cell r="K114">
            <v>13576.934552638815</v>
          </cell>
          <cell r="L114">
            <v>27.940108951717676</v>
          </cell>
          <cell r="M114">
            <v>8870.5033154500506</v>
          </cell>
          <cell r="N114">
            <v>0.23308402041636031</v>
          </cell>
          <cell r="O114">
            <v>13048.893753002005</v>
          </cell>
          <cell r="P114">
            <v>36.741388561719852</v>
          </cell>
          <cell r="Q114">
            <v>6250.7510797033328</v>
          </cell>
        </row>
        <row r="115">
          <cell r="A115" t="str">
            <v>Sompting</v>
          </cell>
          <cell r="B115">
            <v>21.649354937706793</v>
          </cell>
          <cell r="C115">
            <v>14111.745269884059</v>
          </cell>
          <cell r="D115">
            <v>0.12695417242658405</v>
          </cell>
          <cell r="E115">
            <v>16019.913257273633</v>
          </cell>
          <cell r="F115">
            <v>9.1908467135787569E-2</v>
          </cell>
          <cell r="G115">
            <v>16341.810199081647</v>
          </cell>
          <cell r="H115">
            <v>0.28799037897276708</v>
          </cell>
          <cell r="I115">
            <v>12124.19437901476</v>
          </cell>
          <cell r="J115">
            <v>36.178484077844715</v>
          </cell>
          <cell r="K115">
            <v>7606.5966726829756</v>
          </cell>
          <cell r="L115">
            <v>27.635978462865431</v>
          </cell>
          <cell r="M115">
            <v>10023.908079805335</v>
          </cell>
          <cell r="N115">
            <v>-0.53616030547231941</v>
          </cell>
          <cell r="O115">
            <v>23478.500254960851</v>
          </cell>
          <cell r="P115">
            <v>20.127318047634017</v>
          </cell>
          <cell r="Q115">
            <v>14764.760473771061</v>
          </cell>
        </row>
        <row r="116">
          <cell r="A116" t="str">
            <v>South Bermondsey</v>
          </cell>
          <cell r="B116">
            <v>35.493212285456181</v>
          </cell>
          <cell r="C116">
            <v>6281.8304426377617</v>
          </cell>
          <cell r="D116">
            <v>0.25654381210478766</v>
          </cell>
          <cell r="E116">
            <v>5772.5510388437233</v>
          </cell>
          <cell r="F116">
            <v>0.11274254742547425</v>
          </cell>
          <cell r="G116">
            <v>11754.94706413731</v>
          </cell>
          <cell r="H116">
            <v>0.40789069557362251</v>
          </cell>
          <cell r="I116">
            <v>10490.099728997291</v>
          </cell>
          <cell r="J116">
            <v>19.547435411020778</v>
          </cell>
          <cell r="K116">
            <v>14086.953658536586</v>
          </cell>
          <cell r="L116">
            <v>38.494055103884385</v>
          </cell>
          <cell r="M116">
            <v>2874.8199638663059</v>
          </cell>
          <cell r="N116">
            <v>1.089419150858175</v>
          </cell>
          <cell r="O116">
            <v>3689.184101174345</v>
          </cell>
          <cell r="P116">
            <v>46.232273712737125</v>
          </cell>
          <cell r="Q116">
            <v>4279.1138211382113</v>
          </cell>
        </row>
        <row r="117">
          <cell r="A117" t="str">
            <v>South West Bishop Auckland</v>
          </cell>
          <cell r="B117">
            <v>46.11258047258135</v>
          </cell>
          <cell r="C117">
            <v>3039.5202853321439</v>
          </cell>
          <cell r="D117">
            <v>0.30708158716005346</v>
          </cell>
          <cell r="E117">
            <v>3668.1214444939815</v>
          </cell>
          <cell r="F117">
            <v>0.24504592064199732</v>
          </cell>
          <cell r="G117">
            <v>1664.0480606330811</v>
          </cell>
          <cell r="H117">
            <v>1.7558823004904147</v>
          </cell>
          <cell r="I117">
            <v>795.21310744538539</v>
          </cell>
          <cell r="J117">
            <v>48.818563530985294</v>
          </cell>
          <cell r="K117">
            <v>4168.9889433794015</v>
          </cell>
          <cell r="L117">
            <v>16.194444048149801</v>
          </cell>
          <cell r="M117">
            <v>18873.948729380292</v>
          </cell>
          <cell r="N117">
            <v>0.36777708426214895</v>
          </cell>
          <cell r="O117">
            <v>10217.610075791348</v>
          </cell>
          <cell r="P117">
            <v>5.4172822113241192</v>
          </cell>
          <cell r="Q117">
            <v>26379.714757021848</v>
          </cell>
        </row>
        <row r="118">
          <cell r="A118" t="str">
            <v>St Blazey and Par</v>
          </cell>
          <cell r="B118">
            <v>23.586977873718297</v>
          </cell>
          <cell r="C118">
            <v>11640.706745817593</v>
          </cell>
          <cell r="D118">
            <v>0.14865191581219644</v>
          </cell>
          <cell r="E118">
            <v>12655.32520237453</v>
          </cell>
          <cell r="F118">
            <v>0.10470372369131138</v>
          </cell>
          <cell r="G118">
            <v>11681.383270372369</v>
          </cell>
          <cell r="H118">
            <v>-0.11231300593631949</v>
          </cell>
          <cell r="I118">
            <v>17124.235402050726</v>
          </cell>
          <cell r="J118">
            <v>28.21823529411764</v>
          </cell>
          <cell r="K118">
            <v>9892.9852131678363</v>
          </cell>
          <cell r="L118">
            <v>25.352076632487858</v>
          </cell>
          <cell r="M118">
            <v>10259.599676200758</v>
          </cell>
          <cell r="N118">
            <v>-0.34278359417161364</v>
          </cell>
          <cell r="O118">
            <v>20717.867889908259</v>
          </cell>
          <cell r="P118">
            <v>43.709915812196435</v>
          </cell>
          <cell r="Q118">
            <v>4271.4769562871015</v>
          </cell>
        </row>
        <row r="119">
          <cell r="A119" t="str">
            <v>St James Street Area</v>
          </cell>
          <cell r="B119">
            <v>41.113275766359727</v>
          </cell>
          <cell r="C119">
            <v>3735.0284424895867</v>
          </cell>
          <cell r="D119">
            <v>0.26471016125869906</v>
          </cell>
          <cell r="E119">
            <v>4826.2044713359974</v>
          </cell>
          <cell r="F119">
            <v>0.12402643470063263</v>
          </cell>
          <cell r="G119">
            <v>8440.6876764292338</v>
          </cell>
          <cell r="H119">
            <v>0.47578062817531702</v>
          </cell>
          <cell r="I119">
            <v>8935.1226859015896</v>
          </cell>
          <cell r="J119">
            <v>13.275966755952242</v>
          </cell>
          <cell r="K119">
            <v>17701.195138393523</v>
          </cell>
          <cell r="L119">
            <v>42.813658114567573</v>
          </cell>
          <cell r="M119">
            <v>1095.5098429574682</v>
          </cell>
          <cell r="N119">
            <v>1.5011256668086541</v>
          </cell>
          <cell r="O119">
            <v>917.19972566757349</v>
          </cell>
          <cell r="P119">
            <v>59.815899875779159</v>
          </cell>
          <cell r="Q119">
            <v>840.04349158551713</v>
          </cell>
        </row>
        <row r="120">
          <cell r="A120" t="str">
            <v>St Peter's and the Moors</v>
          </cell>
          <cell r="B120">
            <v>27.044042676923969</v>
          </cell>
          <cell r="C120">
            <v>10110.170048452121</v>
          </cell>
          <cell r="D120">
            <v>0.17948400183017396</v>
          </cell>
          <cell r="E120">
            <v>11098.994417850159</v>
          </cell>
          <cell r="F120">
            <v>0.11288105017569308</v>
          </cell>
          <cell r="G120">
            <v>11844.4822572516</v>
          </cell>
          <cell r="H120">
            <v>-3.590283744460647E-2</v>
          </cell>
          <cell r="I120">
            <v>16443.010781879664</v>
          </cell>
          <cell r="J120">
            <v>32.581862911002474</v>
          </cell>
          <cell r="K120">
            <v>8511.4992630540983</v>
          </cell>
          <cell r="L120">
            <v>19.086949293438394</v>
          </cell>
          <cell r="M120">
            <v>17522.024206823138</v>
          </cell>
          <cell r="N120">
            <v>0.65347559846892822</v>
          </cell>
          <cell r="O120">
            <v>7557.9702206365328</v>
          </cell>
          <cell r="P120">
            <v>41.628123057211404</v>
          </cell>
          <cell r="Q120">
            <v>4689.6604191608794</v>
          </cell>
        </row>
        <row r="121">
          <cell r="A121" t="str">
            <v>Sunderland</v>
          </cell>
          <cell r="B121">
            <v>40.338971323571343</v>
          </cell>
          <cell r="C121">
            <v>6577.6487593503643</v>
          </cell>
          <cell r="D121">
            <v>0.25498683176263287</v>
          </cell>
          <cell r="E121">
            <v>8277.3066376030074</v>
          </cell>
          <cell r="F121">
            <v>0.22314877634009223</v>
          </cell>
          <cell r="G121">
            <v>3264.2011818644974</v>
          </cell>
          <cell r="H121">
            <v>1.2189857527780694</v>
          </cell>
          <cell r="I121">
            <v>4086.4636470407345</v>
          </cell>
          <cell r="J121">
            <v>46.005575549780673</v>
          </cell>
          <cell r="K121">
            <v>6005.7377347026577</v>
          </cell>
          <cell r="L121">
            <v>15.870830602570134</v>
          </cell>
          <cell r="M121">
            <v>21240.387995313074</v>
          </cell>
          <cell r="N121">
            <v>0.21848592433631225</v>
          </cell>
          <cell r="O121">
            <v>13413.151958213704</v>
          </cell>
          <cell r="P121">
            <v>5.8170801835487165</v>
          </cell>
          <cell r="Q121">
            <v>27529.439466851076</v>
          </cell>
        </row>
        <row r="122">
          <cell r="A122" t="str">
            <v>Tameside</v>
          </cell>
          <cell r="B122">
            <v>40.696367763719962</v>
          </cell>
          <cell r="C122">
            <v>6688.7623291143345</v>
          </cell>
          <cell r="D122">
            <v>0.25296253164561072</v>
          </cell>
          <cell r="E122">
            <v>8419.366177215843</v>
          </cell>
          <cell r="F122">
            <v>0.18665417721522071</v>
          </cell>
          <cell r="G122">
            <v>6088.6948016880933</v>
          </cell>
          <cell r="H122">
            <v>1.0931237130803788</v>
          </cell>
          <cell r="I122">
            <v>5039.4545147681774</v>
          </cell>
          <cell r="J122">
            <v>39.255155780596439</v>
          </cell>
          <cell r="K122">
            <v>7349.0884894522924</v>
          </cell>
          <cell r="L122">
            <v>14.737074599157838</v>
          </cell>
          <cell r="M122">
            <v>22637.782683548125</v>
          </cell>
          <cell r="N122">
            <v>1.1362455696204588</v>
          </cell>
          <cell r="O122">
            <v>4809.436691983311</v>
          </cell>
          <cell r="P122">
            <v>22.86266970464656</v>
          </cell>
          <cell r="Q122">
            <v>16029.263932490394</v>
          </cell>
        </row>
        <row r="123">
          <cell r="A123" t="str">
            <v>Tang Hall</v>
          </cell>
          <cell r="B123">
            <v>19.682789841509585</v>
          </cell>
          <cell r="C123">
            <v>15896.440492534401</v>
          </cell>
          <cell r="D123">
            <v>0.13945832813346257</v>
          </cell>
          <cell r="E123">
            <v>15628.22059986006</v>
          </cell>
          <cell r="F123">
            <v>7.5935043055045531E-2</v>
          </cell>
          <cell r="G123">
            <v>19277.823978744218</v>
          </cell>
          <cell r="H123">
            <v>-0.23187934190275</v>
          </cell>
          <cell r="I123">
            <v>18835.975680146297</v>
          </cell>
          <cell r="J123">
            <v>31.131050948459219</v>
          </cell>
          <cell r="K123">
            <v>9997.2078549462913</v>
          </cell>
          <cell r="L123">
            <v>13.957051510047057</v>
          </cell>
          <cell r="M123">
            <v>23400.407369277371</v>
          </cell>
          <cell r="N123">
            <v>0.653403583759817</v>
          </cell>
          <cell r="O123">
            <v>7811.717682724151</v>
          </cell>
          <cell r="P123">
            <v>20.723079943012394</v>
          </cell>
          <cell r="Q123">
            <v>14925.299872083411</v>
          </cell>
        </row>
        <row r="124">
          <cell r="A124" t="str">
            <v>Teams &amp; Derwentwater</v>
          </cell>
          <cell r="B124">
            <v>56.66249784139351</v>
          </cell>
          <cell r="C124">
            <v>1291.0447314448725</v>
          </cell>
          <cell r="D124">
            <v>0.35964432369562799</v>
          </cell>
          <cell r="E124">
            <v>2045.4967526558619</v>
          </cell>
          <cell r="F124">
            <v>0.2476716897288134</v>
          </cell>
          <cell r="G124">
            <v>1253.0166418064584</v>
          </cell>
          <cell r="H124">
            <v>1.9252068766897275</v>
          </cell>
          <cell r="I124">
            <v>473.44163159624657</v>
          </cell>
          <cell r="J124">
            <v>61.471648177002095</v>
          </cell>
          <cell r="K124">
            <v>2066.1444241351219</v>
          </cell>
          <cell r="L124">
            <v>29.441931714770192</v>
          </cell>
          <cell r="M124">
            <v>8611.7753866597959</v>
          </cell>
          <cell r="N124">
            <v>0.37066139389395092</v>
          </cell>
          <cell r="O124">
            <v>11444.999103265949</v>
          </cell>
          <cell r="P124">
            <v>17.67938115119517</v>
          </cell>
          <cell r="Q124">
            <v>16149.432204200988</v>
          </cell>
        </row>
        <row r="125">
          <cell r="A125" t="str">
            <v>Telford</v>
          </cell>
          <cell r="B125">
            <v>42.225896596858639</v>
          </cell>
          <cell r="C125">
            <v>5106.5155977312388</v>
          </cell>
          <cell r="D125">
            <v>0.33583769633507854</v>
          </cell>
          <cell r="E125">
            <v>3945.4195026178013</v>
          </cell>
          <cell r="F125">
            <v>0.19690772251308902</v>
          </cell>
          <cell r="G125">
            <v>4693.5395942408377</v>
          </cell>
          <cell r="H125">
            <v>0.6203457678883072</v>
          </cell>
          <cell r="I125">
            <v>8165.0440663176278</v>
          </cell>
          <cell r="J125">
            <v>54.122304755671905</v>
          </cell>
          <cell r="K125">
            <v>3417.7987565445028</v>
          </cell>
          <cell r="L125">
            <v>19.532922120418846</v>
          </cell>
          <cell r="M125">
            <v>17305.06860820244</v>
          </cell>
          <cell r="N125">
            <v>0.70112565445026176</v>
          </cell>
          <cell r="O125">
            <v>7219.3106457242584</v>
          </cell>
          <cell r="P125">
            <v>8.8057820680628272</v>
          </cell>
          <cell r="Q125">
            <v>24321.167212041888</v>
          </cell>
        </row>
        <row r="126">
          <cell r="A126" t="str">
            <v>The Cars Estate</v>
          </cell>
          <cell r="B126">
            <v>37.796689444274548</v>
          </cell>
          <cell r="C126">
            <v>5270.530222709438</v>
          </cell>
          <cell r="D126">
            <v>0.26914733985848799</v>
          </cell>
          <cell r="E126">
            <v>4804.4005074992338</v>
          </cell>
          <cell r="F126">
            <v>0.17250706696381876</v>
          </cell>
          <cell r="G126">
            <v>4668.2253141957926</v>
          </cell>
          <cell r="H126">
            <v>0.47443916005930203</v>
          </cell>
          <cell r="I126">
            <v>9619.1823318908337</v>
          </cell>
          <cell r="J126">
            <v>59.23187565596497</v>
          </cell>
          <cell r="K126">
            <v>2045.7631720747336</v>
          </cell>
          <cell r="L126">
            <v>25.323212862375591</v>
          </cell>
          <cell r="M126">
            <v>11163.343784214245</v>
          </cell>
          <cell r="N126">
            <v>0.51715068505225337</v>
          </cell>
          <cell r="O126">
            <v>8864.1575753467841</v>
          </cell>
          <cell r="P126">
            <v>16.494002109889898</v>
          </cell>
          <cell r="Q126">
            <v>17049.952034929236</v>
          </cell>
        </row>
        <row r="127">
          <cell r="A127" t="str">
            <v>The Grange Estate</v>
          </cell>
          <cell r="B127">
            <v>23.229772448986743</v>
          </cell>
          <cell r="C127">
            <v>13769.567517007968</v>
          </cell>
          <cell r="D127">
            <v>0.20631768707490361</v>
          </cell>
          <cell r="E127">
            <v>11562.215561224861</v>
          </cell>
          <cell r="F127">
            <v>0.10742482993200661</v>
          </cell>
          <cell r="G127">
            <v>15101.541360545096</v>
          </cell>
          <cell r="H127">
            <v>-0.58714727891153284</v>
          </cell>
          <cell r="I127">
            <v>23075.732057825855</v>
          </cell>
          <cell r="J127">
            <v>9.2508809523837385</v>
          </cell>
          <cell r="K127">
            <v>23157.516343540989</v>
          </cell>
          <cell r="L127">
            <v>33.389659183679484</v>
          </cell>
          <cell r="M127">
            <v>5697.2658673483365</v>
          </cell>
          <cell r="N127">
            <v>0.19377840136058999</v>
          </cell>
          <cell r="O127">
            <v>13771.391649662452</v>
          </cell>
          <cell r="P127">
            <v>27.164438945584113</v>
          </cell>
          <cell r="Q127">
            <v>10433.220714287447</v>
          </cell>
        </row>
        <row r="128">
          <cell r="A128" t="str">
            <v>The Heath</v>
          </cell>
          <cell r="B128">
            <v>16.007126819635463</v>
          </cell>
          <cell r="C128">
            <v>16128.571163484683</v>
          </cell>
          <cell r="D128">
            <v>0.11004278026884667</v>
          </cell>
          <cell r="E128">
            <v>15634.208385581205</v>
          </cell>
          <cell r="F128">
            <v>7.8589433803729514E-2</v>
          </cell>
          <cell r="G128">
            <v>15313.322291616043</v>
          </cell>
          <cell r="H128">
            <v>5.6875653785639746E-2</v>
          </cell>
          <cell r="I128">
            <v>14252.639295855473</v>
          </cell>
          <cell r="J128">
            <v>25.682515787709463</v>
          </cell>
          <cell r="K128">
            <v>10014.91502875749</v>
          </cell>
          <cell r="L128">
            <v>10.425835163421677</v>
          </cell>
          <cell r="M128">
            <v>24661.569516909902</v>
          </cell>
          <cell r="N128">
            <v>-0.6409981077174226</v>
          </cell>
          <cell r="O128">
            <v>22309.542915865524</v>
          </cell>
          <cell r="P128">
            <v>25.041437257978203</v>
          </cell>
          <cell r="Q128">
            <v>11175.493600289285</v>
          </cell>
        </row>
        <row r="129">
          <cell r="A129" t="str">
            <v>Thurnscoe</v>
          </cell>
          <cell r="B129">
            <v>46.30997461433315</v>
          </cell>
          <cell r="C129">
            <v>3799.377172427261</v>
          </cell>
          <cell r="D129">
            <v>0.2717525873852763</v>
          </cell>
          <cell r="E129">
            <v>6320.1336652997452</v>
          </cell>
          <cell r="F129">
            <v>0.24503710212849059</v>
          </cell>
          <cell r="G129">
            <v>1687.4038273774654</v>
          </cell>
          <cell r="H129">
            <v>1.172078695567272</v>
          </cell>
          <cell r="I129">
            <v>3497.3760007810984</v>
          </cell>
          <cell r="J129">
            <v>63.309160320249951</v>
          </cell>
          <cell r="K129">
            <v>2531.9517672329616</v>
          </cell>
          <cell r="L129">
            <v>10.290792813903538</v>
          </cell>
          <cell r="M129">
            <v>27168.02235891427</v>
          </cell>
          <cell r="N129">
            <v>0.70476371802382332</v>
          </cell>
          <cell r="O129">
            <v>7219.306190197226</v>
          </cell>
          <cell r="P129">
            <v>16.281183362624489</v>
          </cell>
          <cell r="Q129">
            <v>17278.560827963291</v>
          </cell>
        </row>
        <row r="130">
          <cell r="A130" t="str">
            <v>Toothill</v>
          </cell>
          <cell r="B130">
            <v>26.181381990930682</v>
          </cell>
          <cell r="C130">
            <v>11472.945152234939</v>
          </cell>
          <cell r="D130">
            <v>0.18562945368171019</v>
          </cell>
          <cell r="E130">
            <v>10420.209673936517</v>
          </cell>
          <cell r="F130">
            <v>0.1261477002807169</v>
          </cell>
          <cell r="G130">
            <v>10550.196933707623</v>
          </cell>
          <cell r="H130">
            <v>-1.4985964154610197E-2</v>
          </cell>
          <cell r="I130">
            <v>16453.802202548046</v>
          </cell>
          <cell r="J130">
            <v>41.181435974951413</v>
          </cell>
          <cell r="K130">
            <v>5212.8365363852308</v>
          </cell>
          <cell r="L130">
            <v>8.683465774130859</v>
          </cell>
          <cell r="M130">
            <v>28833.149643705463</v>
          </cell>
          <cell r="N130">
            <v>0.73959835888576964</v>
          </cell>
          <cell r="O130">
            <v>6761.2856834377017</v>
          </cell>
          <cell r="P130">
            <v>15.86568343770244</v>
          </cell>
          <cell r="Q130">
            <v>19802.431224357588</v>
          </cell>
        </row>
        <row r="131">
          <cell r="A131" t="str">
            <v>Walsall</v>
          </cell>
          <cell r="B131">
            <v>42.312386331359143</v>
          </cell>
          <cell r="C131">
            <v>4254.2696275257958</v>
          </cell>
          <cell r="D131">
            <v>0.28098411410794361</v>
          </cell>
          <cell r="E131">
            <v>4868.4237003975204</v>
          </cell>
          <cell r="F131">
            <v>0.16742641790030369</v>
          </cell>
          <cell r="G131">
            <v>4952.033015614481</v>
          </cell>
          <cell r="H131">
            <v>0.79646197525828366</v>
          </cell>
          <cell r="I131">
            <v>6097.1791523005604</v>
          </cell>
          <cell r="J131">
            <v>65.083619279366005</v>
          </cell>
          <cell r="K131">
            <v>1770.295822348306</v>
          </cell>
          <cell r="L131">
            <v>9.3317267626550446</v>
          </cell>
          <cell r="M131">
            <v>28233.642824300925</v>
          </cell>
          <cell r="N131">
            <v>0.13839829649154076</v>
          </cell>
          <cell r="O131">
            <v>14386.805326839738</v>
          </cell>
          <cell r="P131">
            <v>55.727836341493798</v>
          </cell>
          <cell r="Q131">
            <v>1921.1920097341724</v>
          </cell>
        </row>
        <row r="132">
          <cell r="A132" t="str">
            <v>Wargrave</v>
          </cell>
          <cell r="B132">
            <v>40.816300506040157</v>
          </cell>
          <cell r="C132">
            <v>4846.7486094904243</v>
          </cell>
          <cell r="D132">
            <v>0.29204584576796544</v>
          </cell>
          <cell r="E132">
            <v>4619.6714847984358</v>
          </cell>
          <cell r="F132">
            <v>0.20782431555731959</v>
          </cell>
          <cell r="G132">
            <v>2864.7311707979529</v>
          </cell>
          <cell r="H132">
            <v>1.089942995545313</v>
          </cell>
          <cell r="I132">
            <v>3678.0046710794995</v>
          </cell>
          <cell r="J132">
            <v>44.140257514822153</v>
          </cell>
          <cell r="K132">
            <v>5162.2523247271274</v>
          </cell>
          <cell r="L132">
            <v>16.208938194716506</v>
          </cell>
          <cell r="M132">
            <v>20850.666943476877</v>
          </cell>
          <cell r="N132">
            <v>0.26993970849023352</v>
          </cell>
          <cell r="O132">
            <v>12397.380848580642</v>
          </cell>
          <cell r="P132">
            <v>19.041750356823279</v>
          </cell>
          <cell r="Q132">
            <v>15592.321491286755</v>
          </cell>
        </row>
        <row r="133">
          <cell r="A133" t="str">
            <v>Warsop</v>
          </cell>
          <cell r="B133">
            <v>32.390464205350455</v>
          </cell>
          <cell r="C133">
            <v>7499.9614967914004</v>
          </cell>
          <cell r="D133">
            <v>0.18949579131594302</v>
          </cell>
          <cell r="E133">
            <v>9805.7915659638293</v>
          </cell>
          <cell r="F133">
            <v>0.1729385782148512</v>
          </cell>
          <cell r="G133">
            <v>4716.1603466955585</v>
          </cell>
          <cell r="H133">
            <v>0.63695974664555388</v>
          </cell>
          <cell r="I133">
            <v>7813.6002166847238</v>
          </cell>
          <cell r="J133">
            <v>47.626048837403133</v>
          </cell>
          <cell r="K133">
            <v>4242.833652804401</v>
          </cell>
          <cell r="L133">
            <v>15.921334277856486</v>
          </cell>
          <cell r="M133">
            <v>20823.103091924324</v>
          </cell>
          <cell r="N133">
            <v>0.5829677473122763</v>
          </cell>
          <cell r="O133">
            <v>8466.133594466206</v>
          </cell>
          <cell r="P133">
            <v>12.069767480623389</v>
          </cell>
          <cell r="Q133">
            <v>21615.291357613129</v>
          </cell>
        </row>
        <row r="134">
          <cell r="A134" t="str">
            <v>Warwick Estate, Knottingley</v>
          </cell>
          <cell r="B134">
            <v>49.316796724479097</v>
          </cell>
          <cell r="C134">
            <v>2710.3310211974508</v>
          </cell>
          <cell r="D134">
            <v>0.29260067437383697</v>
          </cell>
          <cell r="E134">
            <v>4396.1743738002888</v>
          </cell>
          <cell r="F134">
            <v>0.20827601156074116</v>
          </cell>
          <cell r="G134">
            <v>2646.7944605030043</v>
          </cell>
          <cell r="H134">
            <v>1.002890173410576</v>
          </cell>
          <cell r="I134">
            <v>4359.3148362262673</v>
          </cell>
          <cell r="J134">
            <v>77.715686416193961</v>
          </cell>
          <cell r="K134">
            <v>766.19821772926116</v>
          </cell>
          <cell r="L134">
            <v>8.5288800578114472</v>
          </cell>
          <cell r="M134">
            <v>28938.351782277168</v>
          </cell>
          <cell r="N134">
            <v>1.693361753372151</v>
          </cell>
          <cell r="O134">
            <v>1751.8886801556034</v>
          </cell>
          <cell r="P134">
            <v>11.639033237000961</v>
          </cell>
          <cell r="Q134">
            <v>21592.999325630331</v>
          </cell>
        </row>
        <row r="135">
          <cell r="A135" t="str">
            <v>Wecock Farm</v>
          </cell>
          <cell r="B135">
            <v>42.916273338305281</v>
          </cell>
          <cell r="C135">
            <v>5606.8608414142891</v>
          </cell>
          <cell r="D135">
            <v>0.25896440129444864</v>
          </cell>
          <cell r="E135">
            <v>6590.9068956841284</v>
          </cell>
          <cell r="F135">
            <v>0.16129698780181229</v>
          </cell>
          <cell r="G135">
            <v>6819.3811301862443</v>
          </cell>
          <cell r="H135">
            <v>0.26172516803605683</v>
          </cell>
          <cell r="I135">
            <v>12372.358476464051</v>
          </cell>
          <cell r="J135">
            <v>54.48469504604747</v>
          </cell>
          <cell r="K135">
            <v>4204.6990291171205</v>
          </cell>
          <cell r="L135">
            <v>45.098421707725684</v>
          </cell>
          <cell r="M135">
            <v>2056.8829972590061</v>
          </cell>
          <cell r="N135">
            <v>0.89377147124711975</v>
          </cell>
          <cell r="O135">
            <v>5341.3803833637239</v>
          </cell>
          <cell r="P135">
            <v>29.094157331339233</v>
          </cell>
          <cell r="Q135">
            <v>10829.247199388268</v>
          </cell>
        </row>
        <row r="136">
          <cell r="A136" t="str">
            <v>Welsh House Farm</v>
          </cell>
          <cell r="B136">
            <v>51.751709134429575</v>
          </cell>
          <cell r="C136">
            <v>3640.1561921818288</v>
          </cell>
          <cell r="D136">
            <v>0.41154605276649642</v>
          </cell>
          <cell r="E136">
            <v>3409.2204936840458</v>
          </cell>
          <cell r="F136">
            <v>0.23045639445739391</v>
          </cell>
          <cell r="G136">
            <v>3773.343944246486</v>
          </cell>
          <cell r="H136">
            <v>0.95420197724043421</v>
          </cell>
          <cell r="I136">
            <v>5119.8288287751502</v>
          </cell>
          <cell r="J136">
            <v>35.644958740043755</v>
          </cell>
          <cell r="K136">
            <v>8710.4263686070917</v>
          </cell>
          <cell r="L136">
            <v>28.496607747548513</v>
          </cell>
          <cell r="M136">
            <v>8400.4975140456554</v>
          </cell>
          <cell r="N136">
            <v>0.65375738550266316</v>
          </cell>
          <cell r="O136">
            <v>7264.2238929109362</v>
          </cell>
          <cell r="P136">
            <v>44.039158138563522</v>
          </cell>
          <cell r="Q136">
            <v>4927.1194572793111</v>
          </cell>
        </row>
        <row r="137">
          <cell r="A137" t="str">
            <v>Wembley Central</v>
          </cell>
          <cell r="B137">
            <v>35.685080134375305</v>
          </cell>
          <cell r="C137">
            <v>6176.6003188873583</v>
          </cell>
          <cell r="D137">
            <v>0.29238716635975603</v>
          </cell>
          <cell r="E137">
            <v>4427.0092103296311</v>
          </cell>
          <cell r="F137">
            <v>0.1317858804962182</v>
          </cell>
          <cell r="G137">
            <v>8487.2083179452238</v>
          </cell>
          <cell r="H137">
            <v>0.13109701079824415</v>
          </cell>
          <cell r="I137">
            <v>14170.907732961041</v>
          </cell>
          <cell r="J137">
            <v>12.083267520304284</v>
          </cell>
          <cell r="K137">
            <v>19641.044571144786</v>
          </cell>
          <cell r="L137">
            <v>39.204952608796603</v>
          </cell>
          <cell r="M137">
            <v>2670.2699486515594</v>
          </cell>
          <cell r="N137">
            <v>1.1479686056792953</v>
          </cell>
          <cell r="O137">
            <v>2828.3844724651353</v>
          </cell>
          <cell r="P137">
            <v>38.885382387893927</v>
          </cell>
          <cell r="Q137">
            <v>5467.7940873299258</v>
          </cell>
        </row>
        <row r="138">
          <cell r="A138" t="str">
            <v>West End, Morecambe</v>
          </cell>
          <cell r="B138">
            <v>50.002219532480098</v>
          </cell>
          <cell r="C138">
            <v>2608.5810044832092</v>
          </cell>
          <cell r="D138">
            <v>0.28027714000831139</v>
          </cell>
          <cell r="E138">
            <v>4853.7908369303541</v>
          </cell>
          <cell r="F138">
            <v>0.2311470228097243</v>
          </cell>
          <cell r="G138">
            <v>2101.1566670187067</v>
          </cell>
          <cell r="H138">
            <v>1.5264591883840575</v>
          </cell>
          <cell r="I138">
            <v>1748.9928050366075</v>
          </cell>
          <cell r="J138">
            <v>43.05418497422211</v>
          </cell>
          <cell r="K138">
            <v>4868.7574188019562</v>
          </cell>
          <cell r="L138">
            <v>10.36609141328861</v>
          </cell>
          <cell r="M138">
            <v>27279.772099540613</v>
          </cell>
          <cell r="N138">
            <v>0.87278504457374151</v>
          </cell>
          <cell r="O138">
            <v>4886.6147057473236</v>
          </cell>
          <cell r="P138">
            <v>60.438710315865606</v>
          </cell>
          <cell r="Q138">
            <v>1422.7316029900603</v>
          </cell>
        </row>
        <row r="139">
          <cell r="A139" t="str">
            <v>Westfield Estate</v>
          </cell>
          <cell r="B139">
            <v>29.900292825760658</v>
          </cell>
          <cell r="C139">
            <v>8249.6498779861104</v>
          </cell>
          <cell r="D139">
            <v>0.17952855051239869</v>
          </cell>
          <cell r="E139">
            <v>9927.2508540714189</v>
          </cell>
          <cell r="F139">
            <v>0.12772571986331396</v>
          </cell>
          <cell r="G139">
            <v>8870.501708146825</v>
          </cell>
          <cell r="H139">
            <v>0.41968277208389382</v>
          </cell>
          <cell r="I139">
            <v>9919.3025866233838</v>
          </cell>
          <cell r="J139">
            <v>44.359398731074442</v>
          </cell>
          <cell r="K139">
            <v>4277.5462176658693</v>
          </cell>
          <cell r="L139">
            <v>19.970103465099118</v>
          </cell>
          <cell r="M139">
            <v>13871.884236207254</v>
          </cell>
          <cell r="N139">
            <v>1.0118330893115532</v>
          </cell>
          <cell r="O139">
            <v>3435.8168862848347</v>
          </cell>
          <cell r="P139">
            <v>10.697230844310061</v>
          </cell>
          <cell r="Q139">
            <v>19861.195412390389</v>
          </cell>
        </row>
        <row r="140">
          <cell r="A140" t="str">
            <v>Westy</v>
          </cell>
          <cell r="B140">
            <v>35.718874357090378</v>
          </cell>
          <cell r="C140">
            <v>5405.815870683321</v>
          </cell>
          <cell r="D140">
            <v>0.21641146216017637</v>
          </cell>
          <cell r="E140">
            <v>6961.3669360764152</v>
          </cell>
          <cell r="F140">
            <v>0.16681116825863332</v>
          </cell>
          <cell r="G140">
            <v>5148.6340925789855</v>
          </cell>
          <cell r="H140">
            <v>1.0602072005878032</v>
          </cell>
          <cell r="I140">
            <v>3474.3519470977226</v>
          </cell>
          <cell r="J140">
            <v>42.272630418809705</v>
          </cell>
          <cell r="K140">
            <v>4278.6840558412932</v>
          </cell>
          <cell r="L140">
            <v>8.9071579720793554</v>
          </cell>
          <cell r="M140">
            <v>26538.508743570899</v>
          </cell>
          <cell r="N140">
            <v>0.23178692138133725</v>
          </cell>
          <cell r="O140">
            <v>12317.91520940485</v>
          </cell>
          <cell r="P140">
            <v>41.523381337252026</v>
          </cell>
          <cell r="Q140">
            <v>4006.35958853784</v>
          </cell>
        </row>
        <row r="141">
          <cell r="A141" t="str">
            <v>White City Estate</v>
          </cell>
          <cell r="B141">
            <v>35.555859379304636</v>
          </cell>
          <cell r="C141">
            <v>6184.3560718804738</v>
          </cell>
          <cell r="D141">
            <v>0.32731988313762578</v>
          </cell>
          <cell r="E141">
            <v>3975.1587288457117</v>
          </cell>
          <cell r="F141">
            <v>0.14597541480623127</v>
          </cell>
          <cell r="G141">
            <v>7421.1950278366021</v>
          </cell>
          <cell r="H141">
            <v>0.39365057053083458</v>
          </cell>
          <cell r="I141">
            <v>10296.608125239996</v>
          </cell>
          <cell r="J141">
            <v>13.060149385369273</v>
          </cell>
          <cell r="K141">
            <v>18406.365277546462</v>
          </cell>
          <cell r="L141">
            <v>31.56356733366157</v>
          </cell>
          <cell r="M141">
            <v>5788.313461219951</v>
          </cell>
          <cell r="N141">
            <v>0.46687558568992082</v>
          </cell>
          <cell r="O141">
            <v>9431.3551347756093</v>
          </cell>
          <cell r="P141">
            <v>36.910878672617521</v>
          </cell>
          <cell r="Q141">
            <v>5909.4896642957174</v>
          </cell>
        </row>
        <row r="142">
          <cell r="A142" t="str">
            <v>Whitehouse &amp; Whitton</v>
          </cell>
          <cell r="B142">
            <v>28.535757839575716</v>
          </cell>
          <cell r="C142">
            <v>9773.6324593629361</v>
          </cell>
          <cell r="D142">
            <v>0.19033612661091598</v>
          </cell>
          <cell r="E142">
            <v>10179.179747347669</v>
          </cell>
          <cell r="F142">
            <v>0.11333912916582034</v>
          </cell>
          <cell r="G142">
            <v>11287.439185164385</v>
          </cell>
          <cell r="H142">
            <v>0.18944102457889006</v>
          </cell>
          <cell r="I142">
            <v>12921.820470820756</v>
          </cell>
          <cell r="J142">
            <v>47.124936075376141</v>
          </cell>
          <cell r="K142">
            <v>4946.5239416184868</v>
          </cell>
          <cell r="L142">
            <v>14.344296307946044</v>
          </cell>
          <cell r="M142">
            <v>21415.872254311031</v>
          </cell>
          <cell r="N142">
            <v>0.59963111691376947</v>
          </cell>
          <cell r="O142">
            <v>7878.8219405064892</v>
          </cell>
          <cell r="P142">
            <v>30.225992032758075</v>
          </cell>
          <cell r="Q142">
            <v>8901.251436396351</v>
          </cell>
        </row>
        <row r="143">
          <cell r="A143" t="str">
            <v>Whitleigh</v>
          </cell>
          <cell r="B143">
            <v>41.217960910352019</v>
          </cell>
          <cell r="C143">
            <v>5342.8877065187271</v>
          </cell>
          <cell r="D143">
            <v>0.24592143979434949</v>
          </cell>
          <cell r="E143">
            <v>7176.4374994057325</v>
          </cell>
          <cell r="F143">
            <v>0.18074936913776657</v>
          </cell>
          <cell r="G143">
            <v>5651.9313955155758</v>
          </cell>
          <cell r="H143">
            <v>0.86919273437137357</v>
          </cell>
          <cell r="I143">
            <v>6214.3587677961432</v>
          </cell>
          <cell r="J143">
            <v>45.066296671912383</v>
          </cell>
          <cell r="K143">
            <v>5447.25120697072</v>
          </cell>
          <cell r="L143">
            <v>29.746531162218716</v>
          </cell>
          <cell r="M143">
            <v>8299.3619625782085</v>
          </cell>
          <cell r="N143">
            <v>0.79016192924837603</v>
          </cell>
          <cell r="O143">
            <v>6708.9562348239069</v>
          </cell>
          <cell r="P143">
            <v>29.178461076992875</v>
          </cell>
          <cell r="Q143">
            <v>9168.8170499466596</v>
          </cell>
        </row>
        <row r="144">
          <cell r="A144" t="str">
            <v>Whitley</v>
          </cell>
          <cell r="B144">
            <v>34.083648879243135</v>
          </cell>
          <cell r="C144">
            <v>7379.0654114035988</v>
          </cell>
          <cell r="D144">
            <v>0.23783920735285624</v>
          </cell>
          <cell r="E144">
            <v>7350.5949767266293</v>
          </cell>
          <cell r="F144">
            <v>0.11153682368561217</v>
          </cell>
          <cell r="G144">
            <v>11676.902715623593</v>
          </cell>
          <cell r="H144">
            <v>0.65837131701432383</v>
          </cell>
          <cell r="I144">
            <v>7856.5064046557218</v>
          </cell>
          <cell r="J144">
            <v>46.085028878946872</v>
          </cell>
          <cell r="K144">
            <v>5676.0595867456859</v>
          </cell>
          <cell r="L144">
            <v>26.69667733615448</v>
          </cell>
          <cell r="M144">
            <v>10154.018426403578</v>
          </cell>
          <cell r="N144">
            <v>1.0618834377328055</v>
          </cell>
          <cell r="O144">
            <v>3678.6744899721398</v>
          </cell>
          <cell r="P144">
            <v>18.50741808704284</v>
          </cell>
          <cell r="Q144">
            <v>15246.33808116846</v>
          </cell>
        </row>
        <row r="145">
          <cell r="A145" t="str">
            <v>Wick Ward</v>
          </cell>
          <cell r="B145">
            <v>49.978382479737888</v>
          </cell>
          <cell r="C145">
            <v>2470.563717882394</v>
          </cell>
          <cell r="D145">
            <v>0.35648818761855494</v>
          </cell>
          <cell r="E145">
            <v>2320.1225211243309</v>
          </cell>
          <cell r="F145">
            <v>0.17152267632350407</v>
          </cell>
          <cell r="G145">
            <v>5686.2544404207601</v>
          </cell>
          <cell r="H145">
            <v>1.0999111915847561</v>
          </cell>
          <cell r="I145">
            <v>3701.6499396447675</v>
          </cell>
          <cell r="J145">
            <v>24.526602862562509</v>
          </cell>
          <cell r="K145">
            <v>11441.273840317293</v>
          </cell>
          <cell r="L145">
            <v>50.640728573892055</v>
          </cell>
          <cell r="M145">
            <v>664.48767028798068</v>
          </cell>
          <cell r="N145">
            <v>0.9703509225728576</v>
          </cell>
          <cell r="O145">
            <v>4677.6959820658722</v>
          </cell>
          <cell r="P145">
            <v>45.295644938782544</v>
          </cell>
          <cell r="Q145">
            <v>3792.5841524400767</v>
          </cell>
        </row>
        <row r="146">
          <cell r="A146" t="str">
            <v>William Morris Ward/Priory Court</v>
          </cell>
          <cell r="B146">
            <v>36.503743940709029</v>
          </cell>
          <cell r="C146">
            <v>6071.3592261397698</v>
          </cell>
          <cell r="D146">
            <v>0.267249218638343</v>
          </cell>
          <cell r="E146">
            <v>5707.4818676680452</v>
          </cell>
          <cell r="F146">
            <v>0.11894777639936108</v>
          </cell>
          <cell r="G146">
            <v>10625.971797747825</v>
          </cell>
          <cell r="H146">
            <v>0.27547082949037793</v>
          </cell>
          <cell r="I146">
            <v>12428.863993776429</v>
          </cell>
          <cell r="J146">
            <v>15.179416183537844</v>
          </cell>
          <cell r="K146">
            <v>18087.773239336308</v>
          </cell>
          <cell r="L146">
            <v>44.28435139936704</v>
          </cell>
          <cell r="M146">
            <v>1386.5122709498851</v>
          </cell>
          <cell r="N146">
            <v>0.93717932834059736</v>
          </cell>
          <cell r="O146">
            <v>4566.1055943674</v>
          </cell>
          <cell r="P146">
            <v>47.72756578310959</v>
          </cell>
          <cell r="Q146">
            <v>3420.8926902091871</v>
          </cell>
        </row>
        <row r="147">
          <cell r="A147" t="str">
            <v>Winterton</v>
          </cell>
          <cell r="B147">
            <v>17.11170647070831</v>
          </cell>
          <cell r="C147">
            <v>17325.256582976119</v>
          </cell>
          <cell r="D147">
            <v>0.1343274137579098</v>
          </cell>
          <cell r="E147">
            <v>15248.665850173504</v>
          </cell>
          <cell r="F147">
            <v>8.5556235966523786E-2</v>
          </cell>
          <cell r="G147">
            <v>15128.305164319248</v>
          </cell>
          <cell r="H147">
            <v>0.15891610532761785</v>
          </cell>
          <cell r="I147">
            <v>13476.474586650336</v>
          </cell>
          <cell r="J147">
            <v>26.269146764645843</v>
          </cell>
          <cell r="K147">
            <v>11341.971218616043</v>
          </cell>
          <cell r="L147">
            <v>9.0716309450908348</v>
          </cell>
          <cell r="M147">
            <v>26009.258215962436</v>
          </cell>
          <cell r="N147">
            <v>-0.11927127985303124</v>
          </cell>
          <cell r="O147">
            <v>17059.374362114719</v>
          </cell>
          <cell r="P147">
            <v>9.2218820167381104</v>
          </cell>
          <cell r="Q147">
            <v>21929.109001837103</v>
          </cell>
        </row>
        <row r="148">
          <cell r="A148" t="str">
            <v>Withernsea</v>
          </cell>
          <cell r="B148">
            <v>36.285488357454128</v>
          </cell>
          <cell r="C148">
            <v>6889.9779358060769</v>
          </cell>
          <cell r="D148">
            <v>0.23248426683446932</v>
          </cell>
          <cell r="E148">
            <v>7998.6700503428956</v>
          </cell>
          <cell r="F148">
            <v>0.18564285714283937</v>
          </cell>
          <cell r="G148">
            <v>5047.3650723702385</v>
          </cell>
          <cell r="H148">
            <v>0.635830396475771</v>
          </cell>
          <cell r="I148">
            <v>8442.2723977315927</v>
          </cell>
          <cell r="J148">
            <v>38.853530270607564</v>
          </cell>
          <cell r="K148">
            <v>6663.6716802992105</v>
          </cell>
          <cell r="L148">
            <v>19.280944808048545</v>
          </cell>
          <cell r="M148">
            <v>18237.147910635122</v>
          </cell>
          <cell r="N148">
            <v>0.47076513530531944</v>
          </cell>
          <cell r="O148">
            <v>9802.1352171134258</v>
          </cell>
          <cell r="P148">
            <v>31.048023977340957</v>
          </cell>
          <cell r="Q148">
            <v>9429.9277218349707</v>
          </cell>
        </row>
        <row r="149">
          <cell r="A149" t="str">
            <v>Wolverhampton</v>
          </cell>
          <cell r="B149">
            <v>54.102278900746654</v>
          </cell>
          <cell r="C149">
            <v>2376.5212623963789</v>
          </cell>
          <cell r="D149">
            <v>0.39425714043556614</v>
          </cell>
          <cell r="E149">
            <v>2300.5091215373068</v>
          </cell>
          <cell r="F149">
            <v>0.21288562590046975</v>
          </cell>
          <cell r="G149">
            <v>2922.5964806352572</v>
          </cell>
          <cell r="H149">
            <v>1.177707856597876</v>
          </cell>
          <cell r="I149">
            <v>3448.52606153121</v>
          </cell>
          <cell r="J149">
            <v>67.583589499100086</v>
          </cell>
          <cell r="K149">
            <v>1799.0395372499584</v>
          </cell>
          <cell r="L149">
            <v>20.514342634967097</v>
          </cell>
          <cell r="M149">
            <v>15978.032576912972</v>
          </cell>
          <cell r="N149">
            <v>0.92105061869638161</v>
          </cell>
          <cell r="O149">
            <v>4883.6896135269199</v>
          </cell>
          <cell r="P149">
            <v>33.560341978132314</v>
          </cell>
          <cell r="Q149">
            <v>8318.3811551818708</v>
          </cell>
        </row>
        <row r="150">
          <cell r="A150" t="str">
            <v>Worlds End Estate and Lots Road Area</v>
          </cell>
          <cell r="B150">
            <v>36.537083256738072</v>
          </cell>
          <cell r="C150">
            <v>6211.2911635577839</v>
          </cell>
          <cell r="D150">
            <v>0.26203881908277449</v>
          </cell>
          <cell r="E150">
            <v>6178.7277147896675</v>
          </cell>
          <cell r="F150">
            <v>0.1481278986618545</v>
          </cell>
          <cell r="G150">
            <v>7171.3775053705986</v>
          </cell>
          <cell r="H150">
            <v>0.2725685974050665</v>
          </cell>
          <cell r="I150">
            <v>12662.599591392514</v>
          </cell>
          <cell r="J150">
            <v>11.875493921754916</v>
          </cell>
          <cell r="K150">
            <v>20197.12277047411</v>
          </cell>
          <cell r="L150">
            <v>46.691709878467663</v>
          </cell>
          <cell r="M150">
            <v>927.81013382470996</v>
          </cell>
          <cell r="N150">
            <v>-0.37175462253569436</v>
          </cell>
          <cell r="O150">
            <v>21682.969373801898</v>
          </cell>
          <cell r="P150">
            <v>56.691917458414579</v>
          </cell>
          <cell r="Q150">
            <v>1620.9352947196389</v>
          </cell>
        </row>
        <row r="151">
          <cell r="A151" t="str">
            <v>Worle</v>
          </cell>
          <cell r="B151">
            <v>26.613530574669248</v>
          </cell>
          <cell r="C151">
            <v>10242.476296735957</v>
          </cell>
          <cell r="D151">
            <v>0.20281449535254947</v>
          </cell>
          <cell r="E151">
            <v>8838.5863992919258</v>
          </cell>
          <cell r="F151">
            <v>0.14609257557894492</v>
          </cell>
          <cell r="G151">
            <v>7330.0518940053207</v>
          </cell>
          <cell r="H151">
            <v>0.22881445272316669</v>
          </cell>
          <cell r="I151">
            <v>12708.696532825461</v>
          </cell>
          <cell r="J151">
            <v>35.207479640582903</v>
          </cell>
          <cell r="K151">
            <v>7395.9886875615484</v>
          </cell>
          <cell r="L151">
            <v>20.353792046969399</v>
          </cell>
          <cell r="M151">
            <v>16304.180042258218</v>
          </cell>
          <cell r="N151">
            <v>0.1361890550473128</v>
          </cell>
          <cell r="O151">
            <v>14307.840065717068</v>
          </cell>
          <cell r="P151">
            <v>11.688981185877978</v>
          </cell>
          <cell r="Q151">
            <v>21280.39514741148</v>
          </cell>
        </row>
        <row r="152">
          <cell r="A152" t="str">
            <v>Wormley and Tumford</v>
          </cell>
          <cell r="B152">
            <v>17.492638533237738</v>
          </cell>
          <cell r="C152">
            <v>17463.759705008706</v>
          </cell>
          <cell r="D152">
            <v>0.16275530062480797</v>
          </cell>
          <cell r="E152">
            <v>13527.805387688211</v>
          </cell>
          <cell r="F152">
            <v>8.1563044146266542E-2</v>
          </cell>
          <cell r="G152">
            <v>18317.341288538359</v>
          </cell>
          <cell r="H152">
            <v>-0.52054184164703465</v>
          </cell>
          <cell r="I152">
            <v>22776.824644064331</v>
          </cell>
          <cell r="J152">
            <v>27.416707979104789</v>
          </cell>
          <cell r="K152">
            <v>11175.137765031239</v>
          </cell>
          <cell r="L152">
            <v>13.641438082556588</v>
          </cell>
          <cell r="M152">
            <v>23393.149441769947</v>
          </cell>
          <cell r="N152">
            <v>0.2392205264775171</v>
          </cell>
          <cell r="O152">
            <v>12805.129673256173</v>
          </cell>
          <cell r="P152">
            <v>14.824432039332173</v>
          </cell>
          <cell r="Q152">
            <v>19338.454880671925</v>
          </cell>
        </row>
      </sheetData>
      <sheetData sheetId="3"/>
      <sheetData sheetId="4">
        <row r="1">
          <cell r="A1" t="str">
            <v>Area</v>
          </cell>
          <cell r="B1" t="str">
            <v>Estimated count of any traffic accidents 2012</v>
          </cell>
          <cell r="C1" t="str">
            <v>Estimated count of any traffic accidents 2013</v>
          </cell>
          <cell r="D1" t="str">
            <v>Estimated count of any traffic accidents 2014</v>
          </cell>
        </row>
        <row r="2">
          <cell r="A2" t="str">
            <v>Aberfeldy</v>
          </cell>
          <cell r="B2">
            <v>16.86365285055923</v>
          </cell>
          <cell r="C2">
            <v>11.389783372418522</v>
          </cell>
          <cell r="D2">
            <v>18.174261658985767</v>
          </cell>
        </row>
        <row r="3">
          <cell r="A3" t="str">
            <v>Adwick-le-Street (Woodlands Estate)</v>
          </cell>
          <cell r="B3">
            <v>18.694159559598191</v>
          </cell>
          <cell r="C3">
            <v>22.098235920694293</v>
          </cell>
          <cell r="D3">
            <v>12.206071745611045</v>
          </cell>
        </row>
        <row r="4">
          <cell r="A4" t="str">
            <v>Allenton</v>
          </cell>
          <cell r="B4">
            <v>15</v>
          </cell>
          <cell r="C4">
            <v>11</v>
          </cell>
          <cell r="D4">
            <v>27.000000000000004</v>
          </cell>
        </row>
        <row r="5">
          <cell r="A5" t="str">
            <v>Area of Northfleet North</v>
          </cell>
          <cell r="B5">
            <v>5.1341509152775586</v>
          </cell>
          <cell r="C5">
            <v>7.9933740440762291</v>
          </cell>
          <cell r="D5">
            <v>5.6034992134175328</v>
          </cell>
        </row>
        <row r="6">
          <cell r="A6" t="str">
            <v>Arley and Ansley (The Ley's)</v>
          </cell>
          <cell r="B6">
            <v>6.7303014262513123</v>
          </cell>
          <cell r="C6">
            <v>15.586109140745261</v>
          </cell>
          <cell r="D6">
            <v>11.594602775864995</v>
          </cell>
        </row>
        <row r="7">
          <cell r="A7" t="str">
            <v>Barking and Dagenham</v>
          </cell>
          <cell r="B7">
            <v>11.905118601747816</v>
          </cell>
          <cell r="C7">
            <v>12.715355805243446</v>
          </cell>
          <cell r="D7">
            <v>17.62047440699126</v>
          </cell>
        </row>
        <row r="8">
          <cell r="A8" t="str">
            <v>Barnfield Esate, Woolwich Common</v>
          </cell>
          <cell r="B8">
            <v>2.5177464601128769</v>
          </cell>
          <cell r="C8">
            <v>3.9489502436470771</v>
          </cell>
          <cell r="D8">
            <v>4.0662574897522017</v>
          </cell>
        </row>
        <row r="9">
          <cell r="A9" t="str">
            <v>Barrow Island</v>
          </cell>
          <cell r="B9">
            <v>3</v>
          </cell>
          <cell r="C9">
            <v>10.999999999999998</v>
          </cell>
          <cell r="D9">
            <v>5</v>
          </cell>
        </row>
        <row r="10">
          <cell r="A10" t="str">
            <v>Bassetlaw</v>
          </cell>
          <cell r="B10">
            <v>22.893641721304189</v>
          </cell>
          <cell r="C10">
            <v>19.113879816540084</v>
          </cell>
          <cell r="D10">
            <v>10.268589250570731</v>
          </cell>
        </row>
        <row r="11">
          <cell r="A11" t="str">
            <v>Beechwood</v>
          </cell>
          <cell r="B11">
            <v>15.959218077478566</v>
          </cell>
          <cell r="C11">
            <v>7.6990225968482076</v>
          </cell>
          <cell r="D11">
            <v>7.9592180774785666</v>
          </cell>
        </row>
        <row r="12">
          <cell r="A12" t="str">
            <v>Bexley</v>
          </cell>
          <cell r="B12">
            <v>12.388689353655655</v>
          </cell>
          <cell r="C12">
            <v>13.808619287011419</v>
          </cell>
          <cell r="D12">
            <v>9.9831451537130746</v>
          </cell>
        </row>
        <row r="13">
          <cell r="A13" t="str">
            <v>Birmingham</v>
          </cell>
          <cell r="B13">
            <v>5.7505064972320588</v>
          </cell>
          <cell r="C13">
            <v>10.446493597582283</v>
          </cell>
          <cell r="D13">
            <v>11.936503383642297</v>
          </cell>
        </row>
        <row r="14">
          <cell r="A14" t="str">
            <v>Blackpool</v>
          </cell>
          <cell r="B14">
            <v>9.1633909772580981</v>
          </cell>
          <cell r="C14">
            <v>14.684235668932022</v>
          </cell>
          <cell r="D14">
            <v>8.0777729002412997</v>
          </cell>
        </row>
        <row r="15">
          <cell r="A15" t="str">
            <v>Bolton</v>
          </cell>
          <cell r="B15">
            <v>36.82019695053885</v>
          </cell>
          <cell r="C15">
            <v>22.905396415913089</v>
          </cell>
          <cell r="D15">
            <v>32.993287081776288</v>
          </cell>
        </row>
        <row r="16">
          <cell r="A16" t="str">
            <v>Bourne Estate</v>
          </cell>
          <cell r="B16">
            <v>6.9472421290646862</v>
          </cell>
          <cell r="C16">
            <v>8.8312694657228761</v>
          </cell>
          <cell r="D16">
            <v>10.142931895916693</v>
          </cell>
        </row>
        <row r="17">
          <cell r="A17" t="str">
            <v>Bradford Scholemoor</v>
          </cell>
          <cell r="B17">
            <v>9.2356291330831688</v>
          </cell>
          <cell r="C17">
            <v>8.3699641874030632</v>
          </cell>
          <cell r="D17">
            <v>10.689246204031031</v>
          </cell>
        </row>
        <row r="18">
          <cell r="A18" t="str">
            <v>Brinnington</v>
          </cell>
          <cell r="B18">
            <v>5.6770379589250206</v>
          </cell>
          <cell r="C18">
            <v>8.6353453640250333</v>
          </cell>
          <cell r="D18">
            <v>5.4374611076500177</v>
          </cell>
        </row>
        <row r="19">
          <cell r="A19" t="str">
            <v>Burnley</v>
          </cell>
          <cell r="B19">
            <v>11.451184069100616</v>
          </cell>
          <cell r="C19">
            <v>9.8611024938962526</v>
          </cell>
          <cell r="D19">
            <v>9.1155927045954144</v>
          </cell>
        </row>
        <row r="20">
          <cell r="A20" t="str">
            <v>Calderdale</v>
          </cell>
          <cell r="B20">
            <v>15.7469879518</v>
          </cell>
          <cell r="C20">
            <v>17.397590361439999</v>
          </cell>
          <cell r="D20">
            <v>14.572289156619998</v>
          </cell>
        </row>
        <row r="21">
          <cell r="A21" t="str">
            <v>Cannock Chase</v>
          </cell>
          <cell r="B21">
            <v>6.068321327116279</v>
          </cell>
          <cell r="C21">
            <v>9.6721604710560882</v>
          </cell>
          <cell r="D21">
            <v>8.2405676868480331</v>
          </cell>
        </row>
        <row r="22">
          <cell r="A22" t="str">
            <v>Canvey Island</v>
          </cell>
          <cell r="B22">
            <v>15.765164222421783</v>
          </cell>
          <cell r="C22">
            <v>20.208298824423409</v>
          </cell>
          <cell r="D22">
            <v>16.68947121429445</v>
          </cell>
        </row>
        <row r="23">
          <cell r="A23" t="str">
            <v>Catton Grove</v>
          </cell>
          <cell r="B23">
            <v>8.4039912103357555</v>
          </cell>
          <cell r="C23">
            <v>20.790961595490732</v>
          </cell>
          <cell r="D23">
            <v>18.550256078199876</v>
          </cell>
        </row>
        <row r="24">
          <cell r="A24" t="str">
            <v>Central Boston</v>
          </cell>
          <cell r="B24">
            <v>69.635420818317286</v>
          </cell>
          <cell r="C24">
            <v>63.551914073062747</v>
          </cell>
          <cell r="D24">
            <v>53.033810729118905</v>
          </cell>
        </row>
        <row r="25">
          <cell r="A25" t="str">
            <v>Chatham</v>
          </cell>
          <cell r="B25">
            <v>16.471253914315177</v>
          </cell>
          <cell r="C25">
            <v>20.715235300688271</v>
          </cell>
          <cell r="D25">
            <v>25.793491469011773</v>
          </cell>
        </row>
        <row r="26">
          <cell r="A26" t="str">
            <v>Chell Heath and Fegg Hayes</v>
          </cell>
          <cell r="B26">
            <v>9.8045653514719238</v>
          </cell>
          <cell r="C26">
            <v>12.427864658555729</v>
          </cell>
          <cell r="D26">
            <v>5.623299307083804</v>
          </cell>
        </row>
        <row r="27">
          <cell r="A27" t="str">
            <v>Chinbrook Estate</v>
          </cell>
          <cell r="B27">
            <v>4.87982092675853</v>
          </cell>
          <cell r="C27">
            <v>4.1387396700082357</v>
          </cell>
          <cell r="D27">
            <v>5.7631662213128951</v>
          </cell>
        </row>
        <row r="28">
          <cell r="A28" t="str">
            <v>Clapham Junction</v>
          </cell>
          <cell r="B28">
            <v>60.994176099675606</v>
          </cell>
          <cell r="C28">
            <v>40.140443182481718</v>
          </cell>
          <cell r="D28">
            <v>67.348799974120922</v>
          </cell>
        </row>
        <row r="29">
          <cell r="A29" t="str">
            <v>Clarksfield/Greenacres/Littlemoor</v>
          </cell>
          <cell r="B29">
            <v>12.948276576396694</v>
          </cell>
          <cell r="C29">
            <v>14.519231855156757</v>
          </cell>
          <cell r="D29">
            <v>12.645119357058276</v>
          </cell>
        </row>
        <row r="30">
          <cell r="A30" t="str">
            <v>Clubmoor</v>
          </cell>
          <cell r="B30">
            <v>42.53650058710133</v>
          </cell>
          <cell r="C30">
            <v>27.460549687516437</v>
          </cell>
          <cell r="D30">
            <v>39.49676176988315</v>
          </cell>
        </row>
        <row r="31">
          <cell r="A31" t="str">
            <v>Communities of Woolavington and Puriton</v>
          </cell>
          <cell r="B31">
            <v>9.8211382113821148</v>
          </cell>
          <cell r="C31">
            <v>14.936991869918698</v>
          </cell>
          <cell r="D31">
            <v>16.494918699186993</v>
          </cell>
        </row>
        <row r="32">
          <cell r="A32" t="str">
            <v>Conniburrow Estate</v>
          </cell>
          <cell r="B32">
            <v>5</v>
          </cell>
          <cell r="C32">
            <v>7</v>
          </cell>
          <cell r="D32">
            <v>5.9999999999999991</v>
          </cell>
        </row>
        <row r="33">
          <cell r="A33" t="str">
            <v>Corby</v>
          </cell>
          <cell r="B33">
            <v>8.0000000000000018</v>
          </cell>
          <cell r="C33">
            <v>9.9999999999999982</v>
          </cell>
          <cell r="D33">
            <v>17</v>
          </cell>
        </row>
        <row r="34">
          <cell r="A34" t="str">
            <v>Croydon</v>
          </cell>
          <cell r="B34">
            <v>43.132159022826293</v>
          </cell>
          <cell r="C34">
            <v>37.613189467435951</v>
          </cell>
          <cell r="D34">
            <v>58.522827384683346</v>
          </cell>
        </row>
        <row r="35">
          <cell r="A35" t="str">
            <v>Custom House</v>
          </cell>
          <cell r="B35">
            <v>31.723370363475418</v>
          </cell>
          <cell r="C35">
            <v>23.542527772606565</v>
          </cell>
          <cell r="D35">
            <v>33.904212954344274</v>
          </cell>
        </row>
        <row r="36">
          <cell r="A36" t="str">
            <v>Devonshire West</v>
          </cell>
          <cell r="B36">
            <v>24.970936613526543</v>
          </cell>
          <cell r="C36">
            <v>22.171581170959314</v>
          </cell>
          <cell r="D36">
            <v>32.287728833758173</v>
          </cell>
        </row>
        <row r="37">
          <cell r="A37" t="str">
            <v>Dewsbury Moor</v>
          </cell>
          <cell r="B37">
            <v>10.427696597146376</v>
          </cell>
          <cell r="C37">
            <v>13.063438676123171</v>
          </cell>
          <cell r="D37">
            <v>8.8293666307299326</v>
          </cell>
        </row>
        <row r="38">
          <cell r="A38" t="str">
            <v>Distington</v>
          </cell>
          <cell r="B38">
            <v>1.8087573928275442</v>
          </cell>
          <cell r="C38">
            <v>4.565895639079061</v>
          </cell>
          <cell r="D38">
            <v>2.5752708386454168</v>
          </cell>
        </row>
        <row r="39">
          <cell r="A39" t="str">
            <v>Dover Town</v>
          </cell>
          <cell r="B39">
            <v>21.233542110637867</v>
          </cell>
          <cell r="C39">
            <v>30.50079472036316</v>
          </cell>
          <cell r="D39">
            <v>28.042885105596461</v>
          </cell>
        </row>
        <row r="40">
          <cell r="A40" t="str">
            <v>Ealing</v>
          </cell>
          <cell r="B40">
            <v>11.712997209991871</v>
          </cell>
          <cell r="C40">
            <v>8.3245666961457605</v>
          </cell>
          <cell r="D40">
            <v>6.5702455340234716</v>
          </cell>
        </row>
        <row r="41">
          <cell r="A41" t="str">
            <v>East Cleveland Rural Villages</v>
          </cell>
          <cell r="B41">
            <v>27.086115106997745</v>
          </cell>
          <cell r="C41">
            <v>20.226229188086581</v>
          </cell>
          <cell r="D41">
            <v>11.48758016474275</v>
          </cell>
        </row>
        <row r="42">
          <cell r="A42" t="str">
            <v>East Coseley</v>
          </cell>
          <cell r="B42">
            <v>15.438799946054388</v>
          </cell>
          <cell r="C42">
            <v>15.943912857377731</v>
          </cell>
          <cell r="D42">
            <v>14.158621636428128</v>
          </cell>
        </row>
        <row r="43">
          <cell r="A43" t="str">
            <v>Elmton with Creswell</v>
          </cell>
          <cell r="B43">
            <v>10.686781609195402</v>
          </cell>
          <cell r="C43">
            <v>5.8433908045977017</v>
          </cell>
          <cell r="D43">
            <v>4</v>
          </cell>
        </row>
        <row r="44">
          <cell r="A44" t="str">
            <v>Elthorne Estates</v>
          </cell>
          <cell r="B44">
            <v>3.4291050043288855</v>
          </cell>
          <cell r="C44">
            <v>2.7225214018089026</v>
          </cell>
          <cell r="D44">
            <v>4.2164069578731409</v>
          </cell>
        </row>
        <row r="45">
          <cell r="A45" t="str">
            <v>Enfield</v>
          </cell>
          <cell r="B45">
            <v>4.0828926630116325</v>
          </cell>
          <cell r="C45">
            <v>8.4002485510180094</v>
          </cell>
          <cell r="D45">
            <v>10.11416246313496</v>
          </cell>
        </row>
        <row r="46">
          <cell r="A46" t="str">
            <v>Farley Hill</v>
          </cell>
          <cell r="B46">
            <v>26.088518013485274</v>
          </cell>
          <cell r="C46">
            <v>14.532887336479975</v>
          </cell>
          <cell r="D46">
            <v>11.888771937516447</v>
          </cell>
        </row>
        <row r="47">
          <cell r="A47" t="str">
            <v>Firs and Bromford</v>
          </cell>
          <cell r="B47">
            <v>16</v>
          </cell>
          <cell r="C47">
            <v>15.000000000000002</v>
          </cell>
          <cell r="D47">
            <v>24</v>
          </cell>
        </row>
        <row r="48">
          <cell r="A48" t="str">
            <v>Fratton</v>
          </cell>
          <cell r="B48">
            <v>35.254625462137874</v>
          </cell>
          <cell r="C48">
            <v>35.983843638698275</v>
          </cell>
          <cell r="D48">
            <v>21.806192660550451</v>
          </cell>
        </row>
        <row r="49">
          <cell r="A49" t="str">
            <v>Gobowen, St Martins and Weston Rhyn</v>
          </cell>
          <cell r="B49">
            <v>18.513394355556436</v>
          </cell>
          <cell r="C49">
            <v>10.08674961794264</v>
          </cell>
          <cell r="D49">
            <v>11.498886021543679</v>
          </cell>
        </row>
        <row r="50">
          <cell r="A50" t="str">
            <v>Goldthorpe with Bolton-on-Dearne</v>
          </cell>
          <cell r="B50">
            <v>22.999999999999996</v>
          </cell>
          <cell r="C50">
            <v>17</v>
          </cell>
          <cell r="D50">
            <v>18</v>
          </cell>
        </row>
        <row r="51">
          <cell r="A51" t="str">
            <v>Grace Mary and Lion Farm</v>
          </cell>
          <cell r="B51">
            <v>13</v>
          </cell>
          <cell r="C51">
            <v>16.000000000000004</v>
          </cell>
          <cell r="D51">
            <v>10</v>
          </cell>
        </row>
        <row r="52">
          <cell r="A52" t="str">
            <v>Grassmoor and Hasland</v>
          </cell>
          <cell r="B52">
            <v>21.40795997133095</v>
          </cell>
          <cell r="C52">
            <v>16.120899135989539</v>
          </cell>
          <cell r="D52">
            <v>11.832903959747842</v>
          </cell>
        </row>
        <row r="53">
          <cell r="A53" t="str">
            <v>Grays Riverside</v>
          </cell>
          <cell r="B53">
            <v>12.905833359439619</v>
          </cell>
          <cell r="C53">
            <v>9.6736930776318921</v>
          </cell>
          <cell r="D53">
            <v>11.337101766139723</v>
          </cell>
        </row>
        <row r="54">
          <cell r="A54" t="str">
            <v>Greatfield Estate</v>
          </cell>
          <cell r="B54">
            <v>2.7881429521468304</v>
          </cell>
          <cell r="C54">
            <v>5.6510580129430643</v>
          </cell>
          <cell r="D54">
            <v>4.2569865368696487</v>
          </cell>
        </row>
        <row r="55">
          <cell r="A55" t="str">
            <v>Harefield/Townhill A</v>
          </cell>
          <cell r="B55">
            <v>3</v>
          </cell>
          <cell r="C55">
            <v>7</v>
          </cell>
          <cell r="D55">
            <v>5.9999999999999991</v>
          </cell>
        </row>
        <row r="56">
          <cell r="A56" t="str">
            <v>Harefield/Townhill B</v>
          </cell>
          <cell r="C56">
            <v>1</v>
          </cell>
        </row>
        <row r="57">
          <cell r="A57" t="str">
            <v>Haringey</v>
          </cell>
          <cell r="B57">
            <v>20.265596046942555</v>
          </cell>
          <cell r="C57">
            <v>26.109326744904255</v>
          </cell>
          <cell r="D57">
            <v>29.494749845583694</v>
          </cell>
        </row>
        <row r="58">
          <cell r="A58" t="str">
            <v>Hartlepool</v>
          </cell>
          <cell r="B58">
            <v>6.7966598408484238</v>
          </cell>
          <cell r="C58">
            <v>7.0784292240708506</v>
          </cell>
          <cell r="D58">
            <v>9.5043331956179777</v>
          </cell>
        </row>
        <row r="59">
          <cell r="A59" t="str">
            <v>Hateley Heath</v>
          </cell>
          <cell r="B59">
            <v>8.0630527691788334</v>
          </cell>
          <cell r="C59">
            <v>6.9919861926794491</v>
          </cell>
          <cell r="D59">
            <v>7.1844279739146506</v>
          </cell>
        </row>
        <row r="60">
          <cell r="A60" t="str">
            <v>Heston West (formerly Brabazon &amp; Helech Gardens)</v>
          </cell>
          <cell r="B60">
            <v>15</v>
          </cell>
          <cell r="C60">
            <v>19</v>
          </cell>
          <cell r="D60">
            <v>26</v>
          </cell>
        </row>
        <row r="61">
          <cell r="A61" t="str">
            <v>Horsefair, Broadwaters and Greenhill</v>
          </cell>
          <cell r="B61">
            <v>11.619999909013934</v>
          </cell>
          <cell r="C61">
            <v>14.718278297536671</v>
          </cell>
          <cell r="D61">
            <v>13.411737372507861</v>
          </cell>
        </row>
        <row r="62">
          <cell r="A62" t="str">
            <v>Inner East Preston</v>
          </cell>
          <cell r="B62">
            <v>37.161681263099297</v>
          </cell>
          <cell r="C62">
            <v>36.244502563772137</v>
          </cell>
          <cell r="D62">
            <v>46.04024247743866</v>
          </cell>
        </row>
        <row r="63">
          <cell r="A63" t="str">
            <v>Jarrow</v>
          </cell>
          <cell r="B63">
            <v>11.753928898198751</v>
          </cell>
          <cell r="C63">
            <v>15.888229892241279</v>
          </cell>
          <cell r="D63">
            <v>8.6916328753495975</v>
          </cell>
        </row>
        <row r="64">
          <cell r="A64" t="str">
            <v>Keighley Valley</v>
          </cell>
          <cell r="B64">
            <v>24.513768232041269</v>
          </cell>
          <cell r="C64">
            <v>13.384948944783334</v>
          </cell>
          <cell r="D64">
            <v>23.899318820234775</v>
          </cell>
        </row>
        <row r="65">
          <cell r="A65" t="str">
            <v>Kingsbrook and Cauldwell</v>
          </cell>
          <cell r="B65">
            <v>26.77413785331677</v>
          </cell>
          <cell r="C65">
            <v>23.272485916314196</v>
          </cell>
          <cell r="D65">
            <v>30.759357340996115</v>
          </cell>
        </row>
        <row r="66">
          <cell r="A66" t="str">
            <v>Kirk Hallam</v>
          </cell>
          <cell r="B66">
            <v>10</v>
          </cell>
          <cell r="C66">
            <v>3</v>
          </cell>
          <cell r="D66">
            <v>11</v>
          </cell>
        </row>
        <row r="67">
          <cell r="A67" t="str">
            <v>Kirkby Northwood</v>
          </cell>
          <cell r="B67">
            <v>19.963191075594835</v>
          </cell>
          <cell r="C67">
            <v>14.635248591248116</v>
          </cell>
          <cell r="D67">
            <v>18.292387966476866</v>
          </cell>
        </row>
        <row r="68">
          <cell r="A68" t="str">
            <v>Kirkholt</v>
          </cell>
          <cell r="B68">
            <v>7.7485961740324827</v>
          </cell>
          <cell r="C68">
            <v>9.4902953011835987</v>
          </cell>
          <cell r="D68">
            <v>2.3639684840912198</v>
          </cell>
        </row>
        <row r="69">
          <cell r="A69" t="str">
            <v>Lawrence Weston</v>
          </cell>
          <cell r="B69">
            <v>13.845241689425528</v>
          </cell>
          <cell r="C69">
            <v>15.312925426471365</v>
          </cell>
          <cell r="D69">
            <v>21.397394847611611</v>
          </cell>
        </row>
        <row r="70">
          <cell r="A70" t="str">
            <v>Laysdown, Warden and Eastchurch</v>
          </cell>
          <cell r="B70">
            <v>9</v>
          </cell>
          <cell r="C70">
            <v>7.9999999999999991</v>
          </cell>
          <cell r="D70">
            <v>13.000000000000002</v>
          </cell>
        </row>
        <row r="71">
          <cell r="A71" t="str">
            <v>Leeds Hawksworth Wood</v>
          </cell>
          <cell r="B71">
            <v>3.1056305647140983</v>
          </cell>
          <cell r="C71">
            <v>4.5893861134362659</v>
          </cell>
          <cell r="D71">
            <v>8.9079572742349686</v>
          </cell>
        </row>
        <row r="72">
          <cell r="A72" t="str">
            <v>Leeming Road/Aycliffe road</v>
          </cell>
          <cell r="B72">
            <v>19.02478783041003</v>
          </cell>
          <cell r="C72">
            <v>14.99130510672971</v>
          </cell>
          <cell r="D72">
            <v>20.536354769407183</v>
          </cell>
        </row>
        <row r="73">
          <cell r="A73" t="str">
            <v>Leicester</v>
          </cell>
          <cell r="B73">
            <v>9.0290261924611315</v>
          </cell>
          <cell r="C73">
            <v>8.0253979184034883</v>
          </cell>
          <cell r="D73">
            <v>13.021769644345847</v>
          </cell>
        </row>
        <row r="74">
          <cell r="A74" t="str">
            <v>Leigh West</v>
          </cell>
          <cell r="B74">
            <v>8.389049689738334</v>
          </cell>
          <cell r="C74">
            <v>13.233555128069662</v>
          </cell>
          <cell r="D74">
            <v>11.817263370633015</v>
          </cell>
        </row>
        <row r="75">
          <cell r="A75" t="str">
            <v>Lincoln</v>
          </cell>
          <cell r="B75">
            <v>20.71793446336406</v>
          </cell>
          <cell r="C75">
            <v>26.523694543502355</v>
          </cell>
          <cell r="D75">
            <v>24.574706471257809</v>
          </cell>
        </row>
        <row r="76">
          <cell r="A76" t="str">
            <v>Little Hulton</v>
          </cell>
          <cell r="B76">
            <v>14.490730134428887</v>
          </cell>
          <cell r="C76">
            <v>17.33603090597688</v>
          </cell>
          <cell r="D76">
            <v>21.820102928137544</v>
          </cell>
        </row>
        <row r="77">
          <cell r="A77" t="str">
            <v>Littlemoor</v>
          </cell>
          <cell r="B77">
            <v>10.57523744581197</v>
          </cell>
          <cell r="C77">
            <v>8.3371638226914317</v>
          </cell>
          <cell r="D77">
            <v>12.733544396277306</v>
          </cell>
        </row>
        <row r="78">
          <cell r="A78" t="str">
            <v>Lumbertubs/Thorplands</v>
          </cell>
          <cell r="B78">
            <v>7.2131203272796878</v>
          </cell>
          <cell r="C78">
            <v>12.328138306932379</v>
          </cell>
          <cell r="D78">
            <v>18.094649564230526</v>
          </cell>
        </row>
        <row r="79">
          <cell r="A79" t="str">
            <v>Lynemouth, Ellington and Linton</v>
          </cell>
          <cell r="B79">
            <v>6.0000000000000009</v>
          </cell>
          <cell r="C79">
            <v>11</v>
          </cell>
          <cell r="D79">
            <v>10.000000000000004</v>
          </cell>
        </row>
        <row r="80">
          <cell r="A80" t="str">
            <v>Mablethorp/Trusthorpe</v>
          </cell>
          <cell r="B80">
            <v>17.999999999999996</v>
          </cell>
          <cell r="C80">
            <v>12.999999999999998</v>
          </cell>
          <cell r="D80">
            <v>35</v>
          </cell>
        </row>
        <row r="81">
          <cell r="A81" t="str">
            <v>Manchester</v>
          </cell>
          <cell r="B81">
            <v>2.8246680171031393</v>
          </cell>
          <cell r="C81">
            <v>6.7623284360665092</v>
          </cell>
          <cell r="D81">
            <v>17.182759505049141</v>
          </cell>
        </row>
        <row r="82">
          <cell r="A82" t="str">
            <v>Maryport</v>
          </cell>
          <cell r="B82">
            <v>0.61980957853557472</v>
          </cell>
          <cell r="C82">
            <v>1.3749737412918743</v>
          </cell>
          <cell r="D82">
            <v>1.5371418477310805</v>
          </cell>
        </row>
        <row r="83">
          <cell r="A83" t="str">
            <v>Micklefield Ward and Ryemead</v>
          </cell>
          <cell r="B83">
            <v>12</v>
          </cell>
          <cell r="C83">
            <v>13.999999999999998</v>
          </cell>
          <cell r="D83">
            <v>29.999999999999996</v>
          </cell>
        </row>
        <row r="84">
          <cell r="A84" t="str">
            <v>Mottingham</v>
          </cell>
          <cell r="B84">
            <v>5.0000000000000009</v>
          </cell>
          <cell r="C84">
            <v>6</v>
          </cell>
          <cell r="D84">
            <v>9.371173469387756</v>
          </cell>
        </row>
        <row r="85">
          <cell r="A85" t="str">
            <v>Newington, Ramsgate</v>
          </cell>
          <cell r="B85">
            <v>8.811840535773154</v>
          </cell>
          <cell r="C85">
            <v>12.178434198435198</v>
          </cell>
          <cell r="D85">
            <v>12.164865744755559</v>
          </cell>
        </row>
        <row r="86">
          <cell r="A86" t="str">
            <v>North Brixton</v>
          </cell>
          <cell r="B86">
            <v>41.832132837335976</v>
          </cell>
          <cell r="C86">
            <v>62.057168901731416</v>
          </cell>
          <cell r="D86">
            <v>53.177376575016588</v>
          </cell>
        </row>
        <row r="87">
          <cell r="A87" t="str">
            <v>North East Lincolnshire</v>
          </cell>
          <cell r="B87">
            <v>29.000000000000004</v>
          </cell>
          <cell r="C87">
            <v>26</v>
          </cell>
          <cell r="D87">
            <v>31.000000000000004</v>
          </cell>
        </row>
        <row r="88">
          <cell r="A88" t="str">
            <v>North Ormesby</v>
          </cell>
          <cell r="B88">
            <v>3.0000000000000004</v>
          </cell>
          <cell r="C88">
            <v>5</v>
          </cell>
          <cell r="D88">
            <v>4</v>
          </cell>
        </row>
        <row r="89">
          <cell r="A89" t="str">
            <v>North Tyneside</v>
          </cell>
          <cell r="B89">
            <v>9.7838798351183378</v>
          </cell>
          <cell r="C89">
            <v>8.2402807007221899</v>
          </cell>
          <cell r="D89">
            <v>7.8345770703192485</v>
          </cell>
        </row>
        <row r="90">
          <cell r="A90" t="str">
            <v>Nuneaton and Bedford</v>
          </cell>
          <cell r="B90">
            <v>10.287796869510732</v>
          </cell>
          <cell r="C90">
            <v>14.664669209788954</v>
          </cell>
          <cell r="D90">
            <v>17.673323907606743</v>
          </cell>
        </row>
        <row r="91">
          <cell r="A91" t="str">
            <v>Ore</v>
          </cell>
          <cell r="B91">
            <v>15.691122677573873</v>
          </cell>
          <cell r="C91">
            <v>15.932044510111048</v>
          </cell>
          <cell r="D91">
            <v>14.18928775138847</v>
          </cell>
        </row>
        <row r="92">
          <cell r="A92" t="str">
            <v>Palfrey</v>
          </cell>
          <cell r="B92">
            <v>8.523575716756481</v>
          </cell>
          <cell r="C92">
            <v>14.203112838196404</v>
          </cell>
          <cell r="D92">
            <v>17.423317163766733</v>
          </cell>
        </row>
        <row r="93">
          <cell r="A93" t="str">
            <v>Peabody Avenue and Churchill Gardens Estate</v>
          </cell>
          <cell r="B93">
            <v>13.182121661721069</v>
          </cell>
          <cell r="C93">
            <v>12.182121661721069</v>
          </cell>
          <cell r="D93">
            <v>17.182121661721066</v>
          </cell>
        </row>
        <row r="94">
          <cell r="A94" t="str">
            <v>Pendle</v>
          </cell>
          <cell r="B94">
            <v>30.999999999999993</v>
          </cell>
          <cell r="C94">
            <v>27.999999999999996</v>
          </cell>
          <cell r="D94">
            <v>26.000000000000004</v>
          </cell>
        </row>
        <row r="95">
          <cell r="A95" t="str">
            <v>Pitsea Broomfields</v>
          </cell>
          <cell r="B95">
            <v>16.925930236504318</v>
          </cell>
          <cell r="C95">
            <v>16.805569473729253</v>
          </cell>
          <cell r="D95">
            <v>14.602915028633337</v>
          </cell>
        </row>
        <row r="96">
          <cell r="A96" t="str">
            <v>Plaistow South</v>
          </cell>
          <cell r="B96">
            <v>23.930593373545431</v>
          </cell>
          <cell r="C96">
            <v>26.004194851653281</v>
          </cell>
          <cell r="D96">
            <v>24.04669773578917</v>
          </cell>
        </row>
        <row r="97">
          <cell r="A97" t="str">
            <v>Podsmead</v>
          </cell>
          <cell r="B97">
            <v>11</v>
          </cell>
          <cell r="C97">
            <v>2</v>
          </cell>
          <cell r="D97">
            <v>3</v>
          </cell>
        </row>
        <row r="98">
          <cell r="A98" t="str">
            <v>Princes Ward &amp; Town Ward</v>
          </cell>
          <cell r="B98">
            <v>32</v>
          </cell>
          <cell r="C98">
            <v>25</v>
          </cell>
          <cell r="D98">
            <v>28.999999999999993</v>
          </cell>
        </row>
        <row r="99">
          <cell r="A99" t="str">
            <v>Prospect Estate</v>
          </cell>
          <cell r="B99">
            <v>4.1550423814650568</v>
          </cell>
          <cell r="C99">
            <v>5.657522067400909</v>
          </cell>
          <cell r="D99">
            <v>4.8331416111670533</v>
          </cell>
        </row>
        <row r="100">
          <cell r="A100" t="str">
            <v>Radstock</v>
          </cell>
          <cell r="B100">
            <v>24</v>
          </cell>
          <cell r="C100">
            <v>20</v>
          </cell>
          <cell r="D100">
            <v>12</v>
          </cell>
        </row>
        <row r="101">
          <cell r="A101" t="str">
            <v>Ramsey</v>
          </cell>
          <cell r="B101">
            <v>18.616740088105725</v>
          </cell>
          <cell r="C101">
            <v>15.744493392070487</v>
          </cell>
          <cell r="D101">
            <v>14.744493392070485</v>
          </cell>
        </row>
        <row r="102">
          <cell r="A102" t="str">
            <v>Ravensthorpe and Westwood</v>
          </cell>
          <cell r="B102">
            <v>15.785517241379308</v>
          </cell>
          <cell r="C102">
            <v>14.999999999999998</v>
          </cell>
          <cell r="D102">
            <v>10.785517241379312</v>
          </cell>
        </row>
        <row r="103">
          <cell r="A103" t="str">
            <v>Redditch</v>
          </cell>
          <cell r="B103">
            <v>5.9764171154632928</v>
          </cell>
          <cell r="C103">
            <v>3.9528342309265851</v>
          </cell>
          <cell r="D103">
            <v>9.3997793216842531</v>
          </cell>
        </row>
        <row r="104">
          <cell r="A104" t="str">
            <v>Roseworth</v>
          </cell>
          <cell r="B104">
            <v>14.375709872204094</v>
          </cell>
          <cell r="C104">
            <v>12.938055268771102</v>
          </cell>
          <cell r="D104">
            <v>16.624033874474421</v>
          </cell>
        </row>
        <row r="105">
          <cell r="A105" t="str">
            <v>Rotherham</v>
          </cell>
          <cell r="B105">
            <v>15</v>
          </cell>
          <cell r="C105">
            <v>16</v>
          </cell>
          <cell r="D105">
            <v>12</v>
          </cell>
        </row>
        <row r="106">
          <cell r="A106" t="str">
            <v>Rudheath and Witton Together</v>
          </cell>
          <cell r="B106">
            <v>20.029027517320973</v>
          </cell>
          <cell r="C106">
            <v>15.868972677036245</v>
          </cell>
          <cell r="D106">
            <v>13.925943977583042</v>
          </cell>
        </row>
        <row r="107">
          <cell r="A107" t="str">
            <v>Runcorn</v>
          </cell>
          <cell r="B107">
            <v>1</v>
          </cell>
          <cell r="C107">
            <v>1</v>
          </cell>
          <cell r="D107">
            <v>3</v>
          </cell>
        </row>
        <row r="108">
          <cell r="A108" t="str">
            <v>Sale West</v>
          </cell>
          <cell r="B108">
            <v>0.99999999999999989</v>
          </cell>
          <cell r="C108">
            <v>1.1595405232929163</v>
          </cell>
          <cell r="D108">
            <v>0.31908104658583281</v>
          </cell>
        </row>
        <row r="109">
          <cell r="A109" t="str">
            <v>Scarborough</v>
          </cell>
          <cell r="B109">
            <v>2.1478335231390413</v>
          </cell>
          <cell r="C109">
            <v>1.4408333672814759</v>
          </cell>
          <cell r="D109">
            <v>1.6897711978465679</v>
          </cell>
        </row>
        <row r="110">
          <cell r="A110" t="str">
            <v>Sefton</v>
          </cell>
          <cell r="B110">
            <v>14.833294080081339</v>
          </cell>
          <cell r="C110">
            <v>10.247192352639514</v>
          </cell>
          <cell r="D110">
            <v>8.9695706163824642</v>
          </cell>
        </row>
        <row r="111">
          <cell r="A111" t="str">
            <v>Selby Town</v>
          </cell>
          <cell r="B111">
            <v>19.867510335716513</v>
          </cell>
          <cell r="C111">
            <v>22.594989374516985</v>
          </cell>
          <cell r="D111">
            <v>22.233190789367463</v>
          </cell>
        </row>
        <row r="112">
          <cell r="A112" t="str">
            <v>Shadsworth with Whitebirk</v>
          </cell>
          <cell r="B112">
            <v>26.476504508577992</v>
          </cell>
          <cell r="C112">
            <v>17.503397115917913</v>
          </cell>
          <cell r="D112">
            <v>13.602717692734331</v>
          </cell>
        </row>
        <row r="113">
          <cell r="A113" t="str">
            <v>Sidley</v>
          </cell>
          <cell r="B113">
            <v>5.2966442208369013</v>
          </cell>
          <cell r="C113">
            <v>5.2907930720116774</v>
          </cell>
          <cell r="D113">
            <v>6.3935752448407932</v>
          </cell>
        </row>
        <row r="114">
          <cell r="A114" t="str">
            <v>Somers Town</v>
          </cell>
          <cell r="B114">
            <v>40.520389782249389</v>
          </cell>
          <cell r="C114">
            <v>39.544512400513952</v>
          </cell>
          <cell r="D114">
            <v>39.683203936350395</v>
          </cell>
        </row>
        <row r="115">
          <cell r="A115" t="str">
            <v>Sompting</v>
          </cell>
          <cell r="B115">
            <v>9.4290821206300759</v>
          </cell>
          <cell r="C115">
            <v>14.900076938848787</v>
          </cell>
          <cell r="D115">
            <v>11.422161607668054</v>
          </cell>
        </row>
        <row r="116">
          <cell r="A116" t="str">
            <v>South Bermondsey</v>
          </cell>
          <cell r="B116">
            <v>27.470085470085479</v>
          </cell>
          <cell r="C116">
            <v>21.36410256410257</v>
          </cell>
          <cell r="D116">
            <v>38.364102564102566</v>
          </cell>
        </row>
        <row r="117">
          <cell r="A117" t="str">
            <v>South West Bishop Auckland</v>
          </cell>
          <cell r="B117">
            <v>17</v>
          </cell>
          <cell r="C117">
            <v>26.000000000000004</v>
          </cell>
          <cell r="D117">
            <v>22</v>
          </cell>
        </row>
        <row r="118">
          <cell r="A118" t="str">
            <v>St Blazey and Par</v>
          </cell>
          <cell r="B118">
            <v>13.806511056511059</v>
          </cell>
          <cell r="C118">
            <v>16.501911001911001</v>
          </cell>
          <cell r="D118">
            <v>13.888888888888889</v>
          </cell>
        </row>
        <row r="119">
          <cell r="A119" t="str">
            <v>St James Street Area</v>
          </cell>
          <cell r="B119">
            <v>18.649299058605106</v>
          </cell>
          <cell r="C119">
            <v>13.262262106127071</v>
          </cell>
          <cell r="D119">
            <v>24.169072374003932</v>
          </cell>
        </row>
        <row r="120">
          <cell r="A120" t="str">
            <v>St Peter's and the Moors</v>
          </cell>
          <cell r="B120">
            <v>7.8445880420075014</v>
          </cell>
          <cell r="C120">
            <v>0.43097635085083053</v>
          </cell>
          <cell r="D120">
            <v>4.8340834096874632</v>
          </cell>
        </row>
        <row r="121">
          <cell r="A121" t="str">
            <v>Sunderland</v>
          </cell>
          <cell r="B121">
            <v>16.811456168813663</v>
          </cell>
          <cell r="C121">
            <v>15.00129229679413</v>
          </cell>
          <cell r="D121">
            <v>12.910126627471993</v>
          </cell>
        </row>
        <row r="122">
          <cell r="A122" t="str">
            <v>Tameside</v>
          </cell>
          <cell r="B122">
            <v>7.0018169805709007</v>
          </cell>
          <cell r="C122">
            <v>10.292002088275702</v>
          </cell>
          <cell r="D122">
            <v>7.7053772340389948</v>
          </cell>
        </row>
        <row r="123">
          <cell r="A123" t="str">
            <v>Tang Hall</v>
          </cell>
          <cell r="B123">
            <v>19.603086507501065</v>
          </cell>
          <cell r="C123">
            <v>20.035229491137578</v>
          </cell>
          <cell r="D123">
            <v>14.811834236892645</v>
          </cell>
        </row>
        <row r="124">
          <cell r="A124" t="str">
            <v>Teams &amp; Derwentwater</v>
          </cell>
          <cell r="B124">
            <v>27.377784609585177</v>
          </cell>
          <cell r="C124">
            <v>30.274713319670006</v>
          </cell>
          <cell r="D124">
            <v>42.903208709565924</v>
          </cell>
        </row>
        <row r="125">
          <cell r="A125" t="str">
            <v>Telford</v>
          </cell>
          <cell r="B125">
            <v>5.1166484628345499</v>
          </cell>
          <cell r="C125">
            <v>3.7686504610226317</v>
          </cell>
          <cell r="D125">
            <v>2.5009736933458639</v>
          </cell>
        </row>
        <row r="126">
          <cell r="A126" t="str">
            <v>The Cars Estate</v>
          </cell>
          <cell r="B126">
            <v>3.9928356018706324</v>
          </cell>
          <cell r="C126">
            <v>0.99641780093531573</v>
          </cell>
          <cell r="D126">
            <v>5.9127209634217897</v>
          </cell>
        </row>
        <row r="127">
          <cell r="A127" t="str">
            <v>The Grange Estate</v>
          </cell>
          <cell r="B127">
            <v>4.9537149089875969</v>
          </cell>
          <cell r="C127">
            <v>9.0517928918128128</v>
          </cell>
          <cell r="D127">
            <v>9.1883616498840173</v>
          </cell>
        </row>
        <row r="128">
          <cell r="A128" t="str">
            <v>The Heath</v>
          </cell>
          <cell r="B128">
            <v>14.723606392729554</v>
          </cell>
          <cell r="C128">
            <v>15.688733662349602</v>
          </cell>
          <cell r="D128">
            <v>10.377998095736247</v>
          </cell>
        </row>
        <row r="129">
          <cell r="A129" t="str">
            <v>Thurnscoe</v>
          </cell>
          <cell r="B129">
            <v>14.865580708826096</v>
          </cell>
          <cell r="C129">
            <v>8.1868315972411665</v>
          </cell>
          <cell r="D129">
            <v>15.704955264618565</v>
          </cell>
        </row>
        <row r="130">
          <cell r="A130" t="str">
            <v>Toothill</v>
          </cell>
          <cell r="B130">
            <v>5</v>
          </cell>
          <cell r="C130">
            <v>9.0000000000000018</v>
          </cell>
          <cell r="D130">
            <v>7.9999999999999991</v>
          </cell>
        </row>
        <row r="131">
          <cell r="A131" t="str">
            <v>Walsall</v>
          </cell>
          <cell r="B131">
            <v>3.7106834603368686</v>
          </cell>
          <cell r="C131">
            <v>7.9939046729495153</v>
          </cell>
          <cell r="D131">
            <v>4.8194627271480917</v>
          </cell>
        </row>
        <row r="132">
          <cell r="A132" t="str">
            <v>Wargrave</v>
          </cell>
          <cell r="B132">
            <v>4.5885208555477925</v>
          </cell>
          <cell r="C132">
            <v>2.9042171377308814</v>
          </cell>
          <cell r="D132">
            <v>5.5069118409665414</v>
          </cell>
        </row>
        <row r="133">
          <cell r="A133" t="str">
            <v>Warsop</v>
          </cell>
          <cell r="B133">
            <v>28.999999999999996</v>
          </cell>
          <cell r="C133">
            <v>30.000000000000004</v>
          </cell>
          <cell r="D133">
            <v>31.999999999999996</v>
          </cell>
        </row>
        <row r="134">
          <cell r="A134" t="str">
            <v>Warwick Estate, Knottingley</v>
          </cell>
          <cell r="B134">
            <v>16.968383704044943</v>
          </cell>
          <cell r="C134">
            <v>13.020385471385131</v>
          </cell>
          <cell r="D134">
            <v>10.092772710110451</v>
          </cell>
        </row>
        <row r="135">
          <cell r="A135" t="str">
            <v>Wecock Farm</v>
          </cell>
          <cell r="B135">
            <v>0.99006323753288916</v>
          </cell>
          <cell r="C135">
            <v>2.1147364233114803</v>
          </cell>
          <cell r="D135">
            <v>0.3142664872139973</v>
          </cell>
        </row>
        <row r="136">
          <cell r="A136" t="str">
            <v>Welsh House Farm</v>
          </cell>
          <cell r="B136">
            <v>3.6991027420384164</v>
          </cell>
          <cell r="C136">
            <v>3.1035076642277009</v>
          </cell>
          <cell r="D136">
            <v>4.5010973325325665</v>
          </cell>
        </row>
        <row r="137">
          <cell r="A137" t="str">
            <v>Wembley Central</v>
          </cell>
          <cell r="B137">
            <v>17.26439334175312</v>
          </cell>
          <cell r="C137">
            <v>17.404524648430097</v>
          </cell>
          <cell r="D137">
            <v>12.82613743658794</v>
          </cell>
        </row>
        <row r="138">
          <cell r="A138" t="str">
            <v>West End, Morecambe</v>
          </cell>
          <cell r="B138">
            <v>16.323717126359316</v>
          </cell>
          <cell r="C138">
            <v>17.329229189906886</v>
          </cell>
          <cell r="D138">
            <v>19.655099916851189</v>
          </cell>
        </row>
        <row r="139">
          <cell r="A139" t="str">
            <v>Westfield Estate</v>
          </cell>
          <cell r="B139">
            <v>5.4898895426160799</v>
          </cell>
          <cell r="C139">
            <v>5.3050700091681984</v>
          </cell>
          <cell r="D139">
            <v>7.0469563961984747</v>
          </cell>
        </row>
        <row r="140">
          <cell r="A140" t="str">
            <v>Westy</v>
          </cell>
          <cell r="B140">
            <v>11.12754491017964</v>
          </cell>
          <cell r="C140">
            <v>17</v>
          </cell>
          <cell r="D140">
            <v>12.085029940119762</v>
          </cell>
        </row>
        <row r="141">
          <cell r="A141" t="str">
            <v>White City Estate</v>
          </cell>
          <cell r="B141">
            <v>25.24314086133985</v>
          </cell>
          <cell r="C141">
            <v>21.899471550644911</v>
          </cell>
          <cell r="D141">
            <v>31.315341014112715</v>
          </cell>
        </row>
        <row r="142">
          <cell r="A142" t="str">
            <v>Whitehouse &amp; Whitton</v>
          </cell>
          <cell r="B142">
            <v>19.445006413661599</v>
          </cell>
          <cell r="C142">
            <v>20.34130490850788</v>
          </cell>
          <cell r="D142">
            <v>22.408629451598127</v>
          </cell>
        </row>
        <row r="143">
          <cell r="A143" t="str">
            <v>Whitleigh</v>
          </cell>
          <cell r="B143">
            <v>8.0144930387882951</v>
          </cell>
          <cell r="C143">
            <v>12.377368964687408</v>
          </cell>
          <cell r="D143">
            <v>6.5943422411718506</v>
          </cell>
        </row>
        <row r="144">
          <cell r="A144" t="str">
            <v>Whitley</v>
          </cell>
          <cell r="B144">
            <v>15.331463290114993</v>
          </cell>
          <cell r="C144">
            <v>20.170126585214572</v>
          </cell>
          <cell r="D144">
            <v>14.246750161496752</v>
          </cell>
        </row>
        <row r="145">
          <cell r="A145" t="str">
            <v>Wick Ward</v>
          </cell>
          <cell r="B145">
            <v>39.525423728813557</v>
          </cell>
          <cell r="C145">
            <v>31.66101694915254</v>
          </cell>
          <cell r="D145">
            <v>43.322033898305079</v>
          </cell>
        </row>
        <row r="146">
          <cell r="A146" t="str">
            <v>William Morris Ward/Priory Court</v>
          </cell>
          <cell r="B146">
            <v>32.624672341877741</v>
          </cell>
          <cell r="C146">
            <v>32.520560284898117</v>
          </cell>
          <cell r="D146">
            <v>31.416448227918497</v>
          </cell>
        </row>
        <row r="147">
          <cell r="A147" t="str">
            <v>Winterton</v>
          </cell>
          <cell r="B147">
            <v>11</v>
          </cell>
          <cell r="C147">
            <v>3.0000000000000004</v>
          </cell>
          <cell r="D147">
            <v>16</v>
          </cell>
        </row>
        <row r="148">
          <cell r="A148" t="str">
            <v>Withernsea</v>
          </cell>
          <cell r="B148">
            <v>11.743609156185988</v>
          </cell>
          <cell r="C148">
            <v>7.0646373985162398</v>
          </cell>
          <cell r="D148">
            <v>6.404123277351113</v>
          </cell>
        </row>
        <row r="149">
          <cell r="A149" t="str">
            <v>Wolverhampton</v>
          </cell>
          <cell r="B149">
            <v>9.8589542982851306</v>
          </cell>
          <cell r="C149">
            <v>7.6817427095687663</v>
          </cell>
          <cell r="D149">
            <v>8.8024193768240071</v>
          </cell>
        </row>
        <row r="150">
          <cell r="A150" t="str">
            <v>Worlds End Estate and Lots Road Area</v>
          </cell>
          <cell r="B150">
            <v>18.296085712393026</v>
          </cell>
          <cell r="C150">
            <v>17.049511815275583</v>
          </cell>
          <cell r="D150">
            <v>18.828207379209438</v>
          </cell>
        </row>
        <row r="151">
          <cell r="A151" t="str">
            <v>Worle</v>
          </cell>
          <cell r="B151">
            <v>4.5427716160811986</v>
          </cell>
          <cell r="C151">
            <v>3.3164607759830655</v>
          </cell>
          <cell r="D151">
            <v>4.6005039630084639</v>
          </cell>
        </row>
        <row r="152">
          <cell r="A152" t="str">
            <v>Wormley and Tumford</v>
          </cell>
          <cell r="B152">
            <v>17.999999999999996</v>
          </cell>
          <cell r="C152">
            <v>20.999999999999996</v>
          </cell>
          <cell r="D152">
            <v>17</v>
          </cell>
        </row>
      </sheetData>
      <sheetData sheetId="5">
        <row r="9">
          <cell r="B9">
            <v>2012</v>
          </cell>
          <cell r="C9">
            <v>2013</v>
          </cell>
          <cell r="D9">
            <v>2014</v>
          </cell>
        </row>
        <row r="10">
          <cell r="B10">
            <v>8.811840535773154</v>
          </cell>
          <cell r="C10">
            <v>12.178434198435198</v>
          </cell>
          <cell r="D10">
            <v>12.164865744755559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B23" sqref="B23"/>
    </sheetView>
  </sheetViews>
  <sheetFormatPr defaultRowHeight="15" x14ac:dyDescent="0.25"/>
  <cols>
    <col min="1" max="1" width="13.42578125" customWidth="1"/>
    <col min="2" max="2" width="23.85546875" customWidth="1"/>
    <col min="3" max="3" width="19.42578125" customWidth="1"/>
    <col min="4" max="4" width="25.42578125" customWidth="1"/>
    <col min="5" max="5" width="20.28515625" customWidth="1"/>
    <col min="6" max="6" width="18" customWidth="1"/>
    <col min="7" max="7" width="22.42578125" customWidth="1"/>
    <col min="8" max="8" width="20.7109375" customWidth="1"/>
    <col min="9" max="9" width="23.85546875" customWidth="1"/>
    <col min="10" max="10" width="20.28515625" customWidth="1"/>
    <col min="11" max="11" width="20.7109375" customWidth="1"/>
    <col min="12" max="12" width="15.5703125" customWidth="1"/>
    <col min="13" max="13" width="19.140625" customWidth="1"/>
    <col min="14" max="14" width="12.7109375" customWidth="1"/>
    <col min="15" max="15" width="15.85546875" customWidth="1"/>
    <col min="16" max="16" width="14.7109375" customWidth="1"/>
    <col min="17" max="17" width="14.5703125" customWidth="1"/>
  </cols>
  <sheetData>
    <row r="1" spans="1:17" x14ac:dyDescent="0.25">
      <c r="A1" t="s">
        <v>0</v>
      </c>
      <c r="B1" t="s">
        <v>1</v>
      </c>
    </row>
    <row r="3" spans="1:17" ht="6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</row>
    <row r="4" spans="1:17" x14ac:dyDescent="0.25">
      <c r="B4" s="3">
        <f>VLOOKUP(B1,[1]IMD_index!A1:Q152,2,FALSE)</f>
        <v>45.763415987253481</v>
      </c>
      <c r="C4" s="3">
        <f>VLOOKUP(B1,[1]IMD_index!A1:Q152,3,FALSE)</f>
        <v>3752.416133814248</v>
      </c>
      <c r="D4" s="3">
        <f>VLOOKUP(B1,[1]IMD_index!A1:Q152,4,FALSE)</f>
        <v>0.34581481571631939</v>
      </c>
      <c r="E4" s="3">
        <f>VLOOKUP(B1,[1]IMD_index!A1:Q152,5,FALSE)</f>
        <v>3383.4400558034895</v>
      </c>
      <c r="F4" s="3">
        <f>VLOOKUP(B1,[1]IMD_index!A1:Q152,6,FALSE)</f>
        <v>0.20349646307115105</v>
      </c>
      <c r="G4" s="3">
        <f>VLOOKUP(B1,[1]IMD_index!A1:Q152,7,FALSE)</f>
        <v>3721.1275239514548</v>
      </c>
      <c r="H4" s="3">
        <f>VLOOKUP(B1,[1]IMD_index!A1:Q152,8,FALSE)</f>
        <v>0.63475442615874411</v>
      </c>
      <c r="I4" s="3">
        <f>VLOOKUP(B1,[1]IMD_index!A1:Q152,9,FALSE)</f>
        <v>8074.7501047357537</v>
      </c>
      <c r="J4" s="3">
        <f>VLOOKUP(B1,[1]IMD_index!A1:Q152,10,FALSE)</f>
        <v>69.588800457659289</v>
      </c>
      <c r="K4" s="3">
        <f>VLOOKUP(B1,[1]IMD_index!A1:Q152,11,FALSE)</f>
        <v>1123.0142894756884</v>
      </c>
      <c r="L4" s="3">
        <f>VLOOKUP(B1,[1]IMD_index!A1:Q152,12,FALSE)</f>
        <v>18.388083843411795</v>
      </c>
      <c r="M4" s="3">
        <f>VLOOKUP(B1,[1]IMD_index!A1:Q152,13,FALSE)</f>
        <v>18400.995392756366</v>
      </c>
      <c r="N4" s="3">
        <f>VLOOKUP(B1,[1]IMD_index!A1:Q152,14,FALSE)</f>
        <v>0.36055045712428868</v>
      </c>
      <c r="O4" s="3">
        <f>VLOOKUP(B1,[1]IMD_index!A1:Q152,15,FALSE)</f>
        <v>11161.923766677026</v>
      </c>
      <c r="P4" s="3">
        <f>VLOOKUP(B1,[1]IMD_index!A1:Q152,16,FALSE)</f>
        <v>20.133296777382881</v>
      </c>
      <c r="Q4" s="3">
        <f>VLOOKUP(B1,[1]IMD_index!A1:Q152,17,FALSE)</f>
        <v>14870.205292243894</v>
      </c>
    </row>
    <row r="6" spans="1:17" ht="60" x14ac:dyDescent="0.25">
      <c r="A6" s="1" t="s">
        <v>19</v>
      </c>
      <c r="B6" s="4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</row>
    <row r="7" spans="1:17" x14ac:dyDescent="0.25">
      <c r="B7" s="6" t="s">
        <v>1</v>
      </c>
      <c r="C7" s="7">
        <v>50.08032508074033</v>
      </c>
      <c r="D7" s="7">
        <v>3132.6670644400901</v>
      </c>
      <c r="E7" s="7">
        <v>1.5549545384655465</v>
      </c>
      <c r="F7" s="7">
        <v>27.108000000000001</v>
      </c>
      <c r="G7" s="7">
        <v>65.991</v>
      </c>
      <c r="H7" s="7">
        <v>486</v>
      </c>
      <c r="I7" s="7">
        <v>9665</v>
      </c>
      <c r="J7" s="7">
        <v>1</v>
      </c>
      <c r="K7" s="7">
        <v>3</v>
      </c>
    </row>
    <row r="9" spans="1:17" ht="60" x14ac:dyDescent="0.25">
      <c r="A9" s="1" t="s">
        <v>30</v>
      </c>
      <c r="B9" s="8">
        <v>2012</v>
      </c>
      <c r="C9" s="8">
        <v>2013</v>
      </c>
      <c r="D9" s="8">
        <v>2014</v>
      </c>
    </row>
    <row r="10" spans="1:17" x14ac:dyDescent="0.25">
      <c r="B10" s="9">
        <f>VLOOKUP(B1,'[1]Traffic accidents'!A1:D152,2,FALSE)</f>
        <v>8.811840535773154</v>
      </c>
      <c r="C10" s="9">
        <f>VLOOKUP(B1,'[1]Traffic accidents'!A1:D152,3,FALSE)</f>
        <v>12.178434198435198</v>
      </c>
      <c r="D10" s="9">
        <f>VLOOKUP(B1,'[1]Traffic accidents'!A1:D152,4,FALSE)</f>
        <v>12.164865744755559</v>
      </c>
    </row>
  </sheetData>
  <dataValidations count="1">
    <dataValidation type="list" allowBlank="1" showInputMessage="1" showErrorMessage="1" sqref="B1">
      <formula1>Name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Newington Ramsgate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Yung</dc:creator>
  <cp:lastModifiedBy>Jeremy Yung</cp:lastModifiedBy>
  <dcterms:created xsi:type="dcterms:W3CDTF">2016-04-07T10:12:39Z</dcterms:created>
  <dcterms:modified xsi:type="dcterms:W3CDTF">2016-04-07T10:14:01Z</dcterms:modified>
</cp:coreProperties>
</file>